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9690" windowHeight="6030" activeTab="2"/>
  </bookViews>
  <sheets>
    <sheet name="ΜΗΝΙΑΙΕΣ ΔΟΣΕΙΣ ΔΡΧ" sheetId="6" r:id="rId1"/>
    <sheet name="ΤΡΙΜΗΝΕΣ ΔΟΣΕΙΣ ΔΡΧ" sheetId="7" r:id="rId2"/>
    <sheet name="ΜΗΝΙΑΙΕΣ ΔΟΣΕΙΣ ΣΥΝ" sheetId="3" r:id="rId3"/>
    <sheet name="ΤΡΙΜΗΝΕΣ ΔΟΣΕΙΣ ΣΥΝ" sheetId="4" r:id="rId4"/>
  </sheets>
  <definedNames>
    <definedName name="_xlnm.Print_Area" localSheetId="0">'ΜΗΝΙΑΙΕΣ ΔΟΣΕΙΣ ΔΡΧ'!$B$2:$I$253</definedName>
    <definedName name="_xlnm.Print_Area" localSheetId="2">'ΜΗΝΙΑΙΕΣ ΔΟΣΕΙΣ ΣΥΝ'!$B$2:$I$253</definedName>
  </definedNames>
  <calcPr calcId="125725"/>
</workbook>
</file>

<file path=xl/calcChain.xml><?xml version="1.0" encoding="utf-8"?>
<calcChain xmlns="http://schemas.openxmlformats.org/spreadsheetml/2006/main">
  <c r="C15" i="6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G9"/>
  <c r="G10" s="1"/>
  <c r="C15" i="3"/>
  <c r="C16"/>
  <c r="C17" s="1"/>
  <c r="C18" s="1"/>
  <c r="C19" s="1"/>
  <c r="C20"/>
  <c r="C2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G9"/>
  <c r="G10" s="1"/>
  <c r="F9" i="7"/>
  <c r="F10"/>
  <c r="F14" s="1"/>
  <c r="C15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F9" i="4"/>
  <c r="F10" s="1"/>
  <c r="C15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E14" l="1"/>
  <c r="F14"/>
  <c r="D14"/>
  <c r="D14" i="7"/>
  <c r="E14"/>
  <c r="D14" i="3"/>
  <c r="F14"/>
  <c r="E14" s="1"/>
  <c r="F14" i="6"/>
  <c r="E14" s="1"/>
  <c r="D14"/>
  <c r="G14" i="3" l="1"/>
  <c r="H14" s="1"/>
  <c r="I14"/>
  <c r="G14" i="4"/>
  <c r="H14" s="1"/>
  <c r="I14"/>
  <c r="G14" i="6"/>
  <c r="H14" s="1"/>
  <c r="I14"/>
  <c r="I14" i="7"/>
  <c r="G14"/>
  <c r="H14" s="1"/>
  <c r="D15" i="3" l="1"/>
  <c r="F15"/>
  <c r="E15" s="1"/>
  <c r="F15" i="4"/>
  <c r="E15" s="1"/>
  <c r="D15"/>
  <c r="F15" i="6"/>
  <c r="E15" s="1"/>
  <c r="D15"/>
  <c r="F15" i="7"/>
  <c r="E15" s="1"/>
  <c r="D15"/>
  <c r="G15" i="6" l="1"/>
  <c r="H15" s="1"/>
  <c r="I15"/>
  <c r="G15" i="3"/>
  <c r="H15" s="1"/>
  <c r="I15"/>
  <c r="I15" i="4"/>
  <c r="G15"/>
  <c r="H15" s="1"/>
  <c r="G15" i="7"/>
  <c r="H15" s="1"/>
  <c r="I15"/>
  <c r="F16" i="6" l="1"/>
  <c r="E16" s="1"/>
  <c r="D16"/>
  <c r="D16" i="3"/>
  <c r="F16"/>
  <c r="E16" s="1"/>
  <c r="F16" i="4"/>
  <c r="E16" s="1"/>
  <c r="D16"/>
  <c r="F16" i="7"/>
  <c r="E16" s="1"/>
  <c r="D16"/>
  <c r="I16" i="4" l="1"/>
  <c r="G16"/>
  <c r="H16" s="1"/>
  <c r="G16" i="6"/>
  <c r="H16" s="1"/>
  <c r="I16"/>
  <c r="G16" i="3"/>
  <c r="H16" s="1"/>
  <c r="I16"/>
  <c r="G16" i="7"/>
  <c r="H16" s="1"/>
  <c r="I16"/>
  <c r="D17" i="3" l="1"/>
  <c r="F17"/>
  <c r="E17" s="1"/>
  <c r="F17" i="4"/>
  <c r="E17" s="1"/>
  <c r="D17"/>
  <c r="F17" i="6"/>
  <c r="E17" s="1"/>
  <c r="D17"/>
  <c r="F17" i="7"/>
  <c r="E17" s="1"/>
  <c r="D17"/>
  <c r="I17" i="6" l="1"/>
  <c r="G17"/>
  <c r="H17" s="1"/>
  <c r="G17" i="7"/>
  <c r="H17" s="1"/>
  <c r="I17"/>
  <c r="I17" i="4"/>
  <c r="G17"/>
  <c r="H17" s="1"/>
  <c r="G17" i="3"/>
  <c r="H17" s="1"/>
  <c r="I17"/>
  <c r="F18" i="7" l="1"/>
  <c r="E18" s="1"/>
  <c r="D18"/>
  <c r="F18" i="4"/>
  <c r="E18" s="1"/>
  <c r="D18"/>
  <c r="F18" i="6"/>
  <c r="E18" s="1"/>
  <c r="D18"/>
  <c r="D18" i="3"/>
  <c r="F18"/>
  <c r="E18" s="1"/>
  <c r="G18" l="1"/>
  <c r="H18" s="1"/>
  <c r="I18"/>
  <c r="G18" i="4"/>
  <c r="H18" s="1"/>
  <c r="I18"/>
  <c r="G18" i="6"/>
  <c r="H18" s="1"/>
  <c r="I18"/>
  <c r="I18" i="7"/>
  <c r="G18"/>
  <c r="H18" s="1"/>
  <c r="D19" i="3" l="1"/>
  <c r="F19"/>
  <c r="E19" s="1"/>
  <c r="F19" i="4"/>
  <c r="E19" s="1"/>
  <c r="D19"/>
  <c r="F19" i="6"/>
  <c r="E19" s="1"/>
  <c r="D19"/>
  <c r="F19" i="7"/>
  <c r="E19" s="1"/>
  <c r="D19"/>
  <c r="I19" i="3" l="1"/>
  <c r="G19"/>
  <c r="H19" s="1"/>
  <c r="I19" i="4"/>
  <c r="G19"/>
  <c r="H19" s="1"/>
  <c r="G19" i="6"/>
  <c r="H19" s="1"/>
  <c r="I19"/>
  <c r="I19" i="7"/>
  <c r="G19"/>
  <c r="H19" s="1"/>
  <c r="F20" i="4" l="1"/>
  <c r="E20" s="1"/>
  <c r="D20"/>
  <c r="D20" i="3"/>
  <c r="F20"/>
  <c r="E20" s="1"/>
  <c r="F20" i="6"/>
  <c r="E20" s="1"/>
  <c r="D20"/>
  <c r="F20" i="7"/>
  <c r="E20" s="1"/>
  <c r="D20"/>
  <c r="G20" i="6" l="1"/>
  <c r="H20" s="1"/>
  <c r="I20"/>
  <c r="I20" i="4"/>
  <c r="G20"/>
  <c r="H20" s="1"/>
  <c r="G20" i="3"/>
  <c r="H20" s="1"/>
  <c r="I20"/>
  <c r="G20" i="7"/>
  <c r="H20" s="1"/>
  <c r="I20"/>
  <c r="F21" i="6" l="1"/>
  <c r="E21" s="1"/>
  <c r="D21"/>
  <c r="F21" i="4"/>
  <c r="E21" s="1"/>
  <c r="D21"/>
  <c r="D21" i="3"/>
  <c r="F21"/>
  <c r="E21" s="1"/>
  <c r="D21" i="7"/>
  <c r="F21"/>
  <c r="E21" s="1"/>
  <c r="I21" l="1"/>
  <c r="G21"/>
  <c r="H21" s="1"/>
  <c r="I21" i="6"/>
  <c r="G21"/>
  <c r="H21" s="1"/>
  <c r="I21" i="4"/>
  <c r="G21"/>
  <c r="H21" s="1"/>
  <c r="G21" i="3"/>
  <c r="H21" s="1"/>
  <c r="I21"/>
  <c r="F22" i="7" l="1"/>
  <c r="E22" s="1"/>
  <c r="D22"/>
  <c r="F22" i="4"/>
  <c r="E22" s="1"/>
  <c r="D22"/>
  <c r="F22" i="6"/>
  <c r="E22" s="1"/>
  <c r="D22"/>
  <c r="D22" i="3"/>
  <c r="F22"/>
  <c r="E22" s="1"/>
  <c r="G22" i="6" l="1"/>
  <c r="H22" s="1"/>
  <c r="I22"/>
  <c r="D23"/>
  <c r="D23" i="3"/>
  <c r="G22"/>
  <c r="H22" s="1"/>
  <c r="I22"/>
  <c r="G22" i="7"/>
  <c r="H22" s="1"/>
  <c r="I22"/>
  <c r="G22" i="4"/>
  <c r="H22" s="1"/>
  <c r="I22"/>
  <c r="F23" l="1"/>
  <c r="E23" s="1"/>
  <c r="D23"/>
  <c r="F23" i="3"/>
  <c r="E23" s="1"/>
  <c r="I23" s="1"/>
  <c r="F23" i="6"/>
  <c r="E23" s="1"/>
  <c r="D24"/>
  <c r="G23"/>
  <c r="H23" s="1"/>
  <c r="I23"/>
  <c r="D24" i="3"/>
  <c r="G23"/>
  <c r="H23" s="1"/>
  <c r="F23" i="7"/>
  <c r="E23" s="1"/>
  <c r="D23"/>
  <c r="F24" i="3" l="1"/>
  <c r="E24" s="1"/>
  <c r="I24" s="1"/>
  <c r="F24" i="6"/>
  <c r="E24" s="1"/>
  <c r="I24" s="1"/>
  <c r="I23" i="4"/>
  <c r="G23"/>
  <c r="H23" s="1"/>
  <c r="D25" i="3"/>
  <c r="G23" i="7"/>
  <c r="H23" s="1"/>
  <c r="I23"/>
  <c r="D25" i="6"/>
  <c r="G24" l="1"/>
  <c r="H24" s="1"/>
  <c r="F24" i="7"/>
  <c r="E24" s="1"/>
  <c r="D24"/>
  <c r="F24" i="4"/>
  <c r="E24" s="1"/>
  <c r="D24"/>
  <c r="G24" i="3"/>
  <c r="H24" s="1"/>
  <c r="G24" i="7" l="1"/>
  <c r="H24" s="1"/>
  <c r="I24"/>
  <c r="F25" i="6"/>
  <c r="F25" i="3"/>
  <c r="I24" i="4"/>
  <c r="G24"/>
  <c r="H24" s="1"/>
  <c r="E25" i="3" l="1"/>
  <c r="I25" s="1"/>
  <c r="G25"/>
  <c r="H25" s="1"/>
  <c r="F25" i="7"/>
  <c r="E25" s="1"/>
  <c r="D25"/>
  <c r="E25" i="6"/>
  <c r="I25" s="1"/>
  <c r="G25"/>
  <c r="H25" s="1"/>
  <c r="F25" i="4"/>
  <c r="E25" s="1"/>
  <c r="D25"/>
  <c r="I25" l="1"/>
  <c r="G25"/>
  <c r="H25" s="1"/>
  <c r="D26" i="3"/>
  <c r="F26"/>
  <c r="E26" s="1"/>
  <c r="G25" i="7"/>
  <c r="H25" s="1"/>
  <c r="I25"/>
  <c r="F26" i="6"/>
  <c r="E26" s="1"/>
  <c r="D26"/>
  <c r="F26" i="4" l="1"/>
  <c r="E26" s="1"/>
  <c r="D26"/>
  <c r="G26" i="6"/>
  <c r="H26" s="1"/>
  <c r="I26"/>
  <c r="D27"/>
  <c r="D27" i="3"/>
  <c r="G26"/>
  <c r="H26" s="1"/>
  <c r="I26"/>
  <c r="F26" i="7"/>
  <c r="E26" s="1"/>
  <c r="D26"/>
  <c r="G26" i="4" l="1"/>
  <c r="H26" s="1"/>
  <c r="I26"/>
  <c r="F27" i="6"/>
  <c r="E27" s="1"/>
  <c r="I27" s="1"/>
  <c r="D28" i="3"/>
  <c r="I26" i="7"/>
  <c r="G26"/>
  <c r="H26" s="1"/>
  <c r="D28" i="6"/>
  <c r="G27"/>
  <c r="H27" s="1"/>
  <c r="F27" i="3"/>
  <c r="E27" s="1"/>
  <c r="I27" s="1"/>
  <c r="F28" i="6" l="1"/>
  <c r="E28" s="1"/>
  <c r="I28" s="1"/>
  <c r="F27" i="7"/>
  <c r="E27" s="1"/>
  <c r="D27"/>
  <c r="D29" i="6"/>
  <c r="F27" i="4"/>
  <c r="E27" s="1"/>
  <c r="D27"/>
  <c r="D29" i="3"/>
  <c r="G27"/>
  <c r="H27" s="1"/>
  <c r="I27" i="4" l="1"/>
  <c r="G27"/>
  <c r="H27" s="1"/>
  <c r="F28" i="3"/>
  <c r="I27" i="7"/>
  <c r="G27"/>
  <c r="H27" s="1"/>
  <c r="G28" i="6"/>
  <c r="H28" s="1"/>
  <c r="F28" i="4" l="1"/>
  <c r="E28" s="1"/>
  <c r="D28"/>
  <c r="F29" i="6"/>
  <c r="E28" i="3"/>
  <c r="I28" s="1"/>
  <c r="G28"/>
  <c r="H28" s="1"/>
  <c r="F28" i="7"/>
  <c r="E28" s="1"/>
  <c r="D28"/>
  <c r="I28" i="4" l="1"/>
  <c r="G28"/>
  <c r="H28" s="1"/>
  <c r="G28" i="7"/>
  <c r="H28" s="1"/>
  <c r="I28"/>
  <c r="E29" i="6"/>
  <c r="I29" s="1"/>
  <c r="G29"/>
  <c r="H29" s="1"/>
  <c r="F29" i="3"/>
  <c r="F29" i="4" l="1"/>
  <c r="E29" s="1"/>
  <c r="D29"/>
  <c r="D29" i="7"/>
  <c r="F29"/>
  <c r="E29" s="1"/>
  <c r="F30" i="6"/>
  <c r="E30" s="1"/>
  <c r="D30"/>
  <c r="E29" i="3"/>
  <c r="I29" s="1"/>
  <c r="G29"/>
  <c r="H29" s="1"/>
  <c r="I29" i="7" l="1"/>
  <c r="G29"/>
  <c r="H29" s="1"/>
  <c r="I29" i="4"/>
  <c r="G29"/>
  <c r="H29" s="1"/>
  <c r="G30" i="6"/>
  <c r="H30" s="1"/>
  <c r="D31"/>
  <c r="I30"/>
  <c r="D30" i="3"/>
  <c r="F30"/>
  <c r="E30" s="1"/>
  <c r="F31" i="6" l="1"/>
  <c r="E31" s="1"/>
  <c r="I31" s="1"/>
  <c r="D31" i="3"/>
  <c r="G30"/>
  <c r="H30" s="1"/>
  <c r="I30"/>
  <c r="F30" i="7"/>
  <c r="E30" s="1"/>
  <c r="D30"/>
  <c r="D32" i="6"/>
  <c r="F30" i="4"/>
  <c r="E30" s="1"/>
  <c r="D30"/>
  <c r="D32" i="3" l="1"/>
  <c r="G31"/>
  <c r="H31" s="1"/>
  <c r="G30" i="4"/>
  <c r="H30" s="1"/>
  <c r="I30"/>
  <c r="D33" i="6"/>
  <c r="G31"/>
  <c r="H31" s="1"/>
  <c r="F31" i="3"/>
  <c r="E31" s="1"/>
  <c r="I31" s="1"/>
  <c r="G30" i="7"/>
  <c r="H30" s="1"/>
  <c r="I30"/>
  <c r="F32" i="3" l="1"/>
  <c r="E32" s="1"/>
  <c r="I32" s="1"/>
  <c r="F31" i="7"/>
  <c r="E31" s="1"/>
  <c r="D31"/>
  <c r="D33" i="3"/>
  <c r="F31" i="4"/>
  <c r="E31" s="1"/>
  <c r="D31"/>
  <c r="F32" i="6"/>
  <c r="I31" i="4" l="1"/>
  <c r="G31"/>
  <c r="H31" s="1"/>
  <c r="G31" i="7"/>
  <c r="H31" s="1"/>
  <c r="I31"/>
  <c r="E32" i="6"/>
  <c r="I32" s="1"/>
  <c r="G32"/>
  <c r="H32" s="1"/>
  <c r="G32" i="3"/>
  <c r="H32" s="1"/>
  <c r="F32" i="7" l="1"/>
  <c r="E32" s="1"/>
  <c r="D32"/>
  <c r="F33" i="3"/>
  <c r="F32" i="4"/>
  <c r="E32" s="1"/>
  <c r="D32"/>
  <c r="F33" i="6"/>
  <c r="G32" i="7" l="1"/>
  <c r="H32" s="1"/>
  <c r="I32"/>
  <c r="E33" i="6"/>
  <c r="I33" s="1"/>
  <c r="G33"/>
  <c r="H33" s="1"/>
  <c r="E33" i="3"/>
  <c r="I33" s="1"/>
  <c r="G33"/>
  <c r="H33" s="1"/>
  <c r="I32" i="4"/>
  <c r="G32"/>
  <c r="H32" s="1"/>
  <c r="F33" i="7" l="1"/>
  <c r="E33" s="1"/>
  <c r="D33"/>
  <c r="F34" i="6"/>
  <c r="E34" s="1"/>
  <c r="D34"/>
  <c r="D34" i="3"/>
  <c r="F34"/>
  <c r="E34" s="1"/>
  <c r="F33" i="4"/>
  <c r="E33" s="1"/>
  <c r="D33"/>
  <c r="I33" l="1"/>
  <c r="G33"/>
  <c r="H33" s="1"/>
  <c r="G33" i="7"/>
  <c r="H33" s="1"/>
  <c r="I33"/>
  <c r="G34" i="6"/>
  <c r="H34" s="1"/>
  <c r="I34"/>
  <c r="G34" i="3"/>
  <c r="H34" s="1"/>
  <c r="I34"/>
  <c r="F34" i="4" l="1"/>
  <c r="E34" s="1"/>
  <c r="D34"/>
  <c r="F34" i="7"/>
  <c r="E34" s="1"/>
  <c r="D34"/>
  <c r="F35" i="6"/>
  <c r="E35" s="1"/>
  <c r="D35"/>
  <c r="D35" i="3"/>
  <c r="F35"/>
  <c r="E35" s="1"/>
  <c r="I35" i="6" l="1"/>
  <c r="G35"/>
  <c r="H35" s="1"/>
  <c r="G34" i="4"/>
  <c r="H34" s="1"/>
  <c r="I34"/>
  <c r="I35" i="3"/>
  <c r="G35"/>
  <c r="H35" s="1"/>
  <c r="I34" i="7"/>
  <c r="G34"/>
  <c r="H34" s="1"/>
  <c r="F36" i="6" l="1"/>
  <c r="E36" s="1"/>
  <c r="D36"/>
  <c r="F35" i="4"/>
  <c r="E35" s="1"/>
  <c r="D35"/>
  <c r="D36" i="3"/>
  <c r="F36"/>
  <c r="E36" s="1"/>
  <c r="F35" i="7"/>
  <c r="E35" s="1"/>
  <c r="D35"/>
  <c r="I35" l="1"/>
  <c r="G35"/>
  <c r="H35" s="1"/>
  <c r="G36" i="6"/>
  <c r="H36" s="1"/>
  <c r="I36"/>
  <c r="I35" i="4"/>
  <c r="G35"/>
  <c r="H35" s="1"/>
  <c r="G36" i="3"/>
  <c r="H36" s="1"/>
  <c r="I36"/>
  <c r="F37" i="6" l="1"/>
  <c r="E37" s="1"/>
  <c r="D37"/>
  <c r="F36" i="7"/>
  <c r="E36" s="1"/>
  <c r="D36"/>
  <c r="F36" i="4"/>
  <c r="E36" s="1"/>
  <c r="D36"/>
  <c r="D37" i="3"/>
  <c r="F37"/>
  <c r="E37" s="1"/>
  <c r="G37" l="1"/>
  <c r="H37" s="1"/>
  <c r="I37"/>
  <c r="I36" i="4"/>
  <c r="G36"/>
  <c r="H36" s="1"/>
  <c r="G37" i="6"/>
  <c r="H37" s="1"/>
  <c r="I37"/>
  <c r="G36" i="7"/>
  <c r="H36" s="1"/>
  <c r="I36"/>
  <c r="D38" i="3" l="1"/>
  <c r="F38"/>
  <c r="E38" s="1"/>
  <c r="F37" i="4"/>
  <c r="E37" s="1"/>
  <c r="D37"/>
  <c r="F38" i="6"/>
  <c r="E38" s="1"/>
  <c r="D38"/>
  <c r="D37" i="7"/>
  <c r="F37"/>
  <c r="E37" s="1"/>
  <c r="I37" l="1"/>
  <c r="G37"/>
  <c r="H37" s="1"/>
  <c r="G38" i="6"/>
  <c r="H38" s="1"/>
  <c r="I38"/>
  <c r="G38" i="3"/>
  <c r="H38" s="1"/>
  <c r="I38"/>
  <c r="I37" i="4"/>
  <c r="G37"/>
  <c r="H37" s="1"/>
  <c r="F38" i="7" l="1"/>
  <c r="E38" s="1"/>
  <c r="D38"/>
  <c r="F39" i="6"/>
  <c r="E39" s="1"/>
  <c r="D39"/>
  <c r="D39" i="3"/>
  <c r="F39"/>
  <c r="E39" s="1"/>
  <c r="F38" i="4"/>
  <c r="E38" s="1"/>
  <c r="D38"/>
  <c r="G38" i="7" l="1"/>
  <c r="H38" s="1"/>
  <c r="I38"/>
  <c r="G39" i="6"/>
  <c r="H39" s="1"/>
  <c r="I39"/>
  <c r="G38" i="4"/>
  <c r="H38" s="1"/>
  <c r="I38"/>
  <c r="G39" i="3"/>
  <c r="H39" s="1"/>
  <c r="I39"/>
  <c r="F39" i="7" l="1"/>
  <c r="E39" s="1"/>
  <c r="D39"/>
  <c r="F40" i="6"/>
  <c r="E40" s="1"/>
  <c r="D40"/>
  <c r="F39" i="4"/>
  <c r="E39" s="1"/>
  <c r="D39"/>
  <c r="D40" i="3"/>
  <c r="F40"/>
  <c r="E40" s="1"/>
  <c r="G40" l="1"/>
  <c r="H40" s="1"/>
  <c r="I40"/>
  <c r="G39" i="7"/>
  <c r="H39" s="1"/>
  <c r="I39"/>
  <c r="G40" i="6"/>
  <c r="H40" s="1"/>
  <c r="I40"/>
  <c r="I39" i="4"/>
  <c r="G39"/>
  <c r="H39" s="1"/>
  <c r="D41" i="3" l="1"/>
  <c r="F41"/>
  <c r="E41" s="1"/>
  <c r="F41" i="6"/>
  <c r="E41" s="1"/>
  <c r="D41"/>
  <c r="D40" i="7"/>
  <c r="F40"/>
  <c r="E40" s="1"/>
  <c r="F40" i="4"/>
  <c r="E40" s="1"/>
  <c r="D40"/>
  <c r="G41" i="3" l="1"/>
  <c r="H41" s="1"/>
  <c r="I41"/>
  <c r="I41" i="6"/>
  <c r="G41"/>
  <c r="H41" s="1"/>
  <c r="I40" i="4"/>
  <c r="G40"/>
  <c r="H40" s="1"/>
  <c r="G40" i="7"/>
  <c r="H40" s="1"/>
  <c r="I40"/>
  <c r="D42" i="3" l="1"/>
  <c r="F42"/>
  <c r="E42" s="1"/>
  <c r="F42" i="6"/>
  <c r="E42" s="1"/>
  <c r="D42"/>
  <c r="F41" i="4"/>
  <c r="E41" s="1"/>
  <c r="D41"/>
  <c r="F41" i="7"/>
  <c r="E41" s="1"/>
  <c r="D41"/>
  <c r="G42" i="3" l="1"/>
  <c r="H42" s="1"/>
  <c r="I42"/>
  <c r="G41" i="7"/>
  <c r="H41" s="1"/>
  <c r="I41"/>
  <c r="G42" i="6"/>
  <c r="H42" s="1"/>
  <c r="I42"/>
  <c r="I41" i="4"/>
  <c r="G41"/>
  <c r="H41" s="1"/>
  <c r="D43" i="3" l="1"/>
  <c r="F43"/>
  <c r="E43" s="1"/>
  <c r="F42" i="7"/>
  <c r="E42" s="1"/>
  <c r="D42"/>
  <c r="F43" i="6"/>
  <c r="E43" s="1"/>
  <c r="D43"/>
  <c r="F42" i="4"/>
  <c r="E42" s="1"/>
  <c r="D42"/>
  <c r="G43" i="3" l="1"/>
  <c r="H43" s="1"/>
  <c r="I43"/>
  <c r="G42" i="4"/>
  <c r="H42" s="1"/>
  <c r="I42"/>
  <c r="G43" i="6"/>
  <c r="H43" s="1"/>
  <c r="I43"/>
  <c r="I42" i="7"/>
  <c r="G42"/>
  <c r="H42" s="1"/>
  <c r="D44" i="3" l="1"/>
  <c r="F44"/>
  <c r="E44" s="1"/>
  <c r="F44" i="6"/>
  <c r="E44" s="1"/>
  <c r="D44"/>
  <c r="F43" i="4"/>
  <c r="E43" s="1"/>
  <c r="D43"/>
  <c r="F43" i="7"/>
  <c r="E43" s="1"/>
  <c r="D43"/>
  <c r="G44" i="3" l="1"/>
  <c r="H44" s="1"/>
  <c r="I44"/>
  <c r="I43" i="7"/>
  <c r="G43"/>
  <c r="H43" s="1"/>
  <c r="G44" i="6"/>
  <c r="H44" s="1"/>
  <c r="I44"/>
  <c r="I43" i="4"/>
  <c r="G43"/>
  <c r="H43" s="1"/>
  <c r="D45" i="3" l="1"/>
  <c r="F45"/>
  <c r="E45" s="1"/>
  <c r="F45" i="6"/>
  <c r="E45" s="1"/>
  <c r="D45"/>
  <c r="F44" i="7"/>
  <c r="E44" s="1"/>
  <c r="D44"/>
  <c r="F44" i="4"/>
  <c r="E44" s="1"/>
  <c r="D44"/>
  <c r="G44" i="7" l="1"/>
  <c r="H44" s="1"/>
  <c r="I44"/>
  <c r="G45" i="3"/>
  <c r="H45" s="1"/>
  <c r="I45"/>
  <c r="I45" i="6"/>
  <c r="G45"/>
  <c r="H45" s="1"/>
  <c r="I44" i="4"/>
  <c r="G44"/>
  <c r="H44" s="1"/>
  <c r="D45" i="7" l="1"/>
  <c r="F45"/>
  <c r="E45" s="1"/>
  <c r="D46" i="3"/>
  <c r="F46"/>
  <c r="E46" s="1"/>
  <c r="F46" i="6"/>
  <c r="E46" s="1"/>
  <c r="D46"/>
  <c r="F45" i="4"/>
  <c r="E45" s="1"/>
  <c r="D45"/>
  <c r="G46" i="6" l="1"/>
  <c r="H46" s="1"/>
  <c r="I46"/>
  <c r="I45" i="7"/>
  <c r="G45"/>
  <c r="H45" s="1"/>
  <c r="I45" i="4"/>
  <c r="G45"/>
  <c r="H45" s="1"/>
  <c r="G46" i="3"/>
  <c r="H46" s="1"/>
  <c r="I46"/>
  <c r="F47" i="6" l="1"/>
  <c r="E47" s="1"/>
  <c r="D47"/>
  <c r="F46" i="7"/>
  <c r="E46" s="1"/>
  <c r="D46"/>
  <c r="F46" i="4"/>
  <c r="E46" s="1"/>
  <c r="D46"/>
  <c r="D47" i="3"/>
  <c r="F47"/>
  <c r="E47" s="1"/>
  <c r="G47" l="1"/>
  <c r="H47" s="1"/>
  <c r="I47"/>
  <c r="G46" i="4"/>
  <c r="H46" s="1"/>
  <c r="I46"/>
  <c r="G47" i="6"/>
  <c r="H47" s="1"/>
  <c r="I47"/>
  <c r="G46" i="7"/>
  <c r="H46" s="1"/>
  <c r="I46"/>
  <c r="F47" i="4" l="1"/>
  <c r="E47" s="1"/>
  <c r="D47"/>
  <c r="D48" i="3"/>
  <c r="F48"/>
  <c r="E48" s="1"/>
  <c r="F48" i="6"/>
  <c r="E48" s="1"/>
  <c r="D48"/>
  <c r="F47" i="7"/>
  <c r="E47" s="1"/>
  <c r="D47"/>
  <c r="G48" i="6" l="1"/>
  <c r="H48" s="1"/>
  <c r="I48"/>
  <c r="G47" i="7"/>
  <c r="H47" s="1"/>
  <c r="I47"/>
  <c r="G48" i="3"/>
  <c r="H48" s="1"/>
  <c r="I48"/>
  <c r="I47" i="4"/>
  <c r="G47"/>
  <c r="H47" s="1"/>
  <c r="F49" i="6" l="1"/>
  <c r="E49" s="1"/>
  <c r="D49"/>
  <c r="D49" i="3"/>
  <c r="F49"/>
  <c r="E49" s="1"/>
  <c r="F48" i="7"/>
  <c r="E48" s="1"/>
  <c r="D48"/>
  <c r="F48" i="4"/>
  <c r="E48" s="1"/>
  <c r="D48"/>
  <c r="I48" l="1"/>
  <c r="G48"/>
  <c r="H48" s="1"/>
  <c r="G48" i="7"/>
  <c r="H48" s="1"/>
  <c r="I48"/>
  <c r="I49" i="6"/>
  <c r="G49"/>
  <c r="H49" s="1"/>
  <c r="G49" i="3"/>
  <c r="H49" s="1"/>
  <c r="I49"/>
  <c r="F49" i="7" l="1"/>
  <c r="E49" s="1"/>
  <c r="D49"/>
  <c r="F50" i="6"/>
  <c r="E50" s="1"/>
  <c r="D50"/>
  <c r="F49" i="4"/>
  <c r="E49" s="1"/>
  <c r="D49"/>
  <c r="D50" i="3"/>
  <c r="F50"/>
  <c r="E50" s="1"/>
  <c r="G49" i="7" l="1"/>
  <c r="H49" s="1"/>
  <c r="I49"/>
  <c r="G50" i="3"/>
  <c r="H50" s="1"/>
  <c r="I50"/>
  <c r="I49" i="4"/>
  <c r="G49"/>
  <c r="H49" s="1"/>
  <c r="G50" i="6"/>
  <c r="H50" s="1"/>
  <c r="I50"/>
  <c r="D51" i="3" l="1"/>
  <c r="F51"/>
  <c r="E51" s="1"/>
  <c r="F50" i="4"/>
  <c r="E50" s="1"/>
  <c r="D50"/>
  <c r="F50" i="7"/>
  <c r="E50" s="1"/>
  <c r="D50"/>
  <c r="F51" i="6"/>
  <c r="E51" s="1"/>
  <c r="D51"/>
  <c r="I50" i="7" l="1"/>
  <c r="G50"/>
  <c r="H50" s="1"/>
  <c r="I51" i="3"/>
  <c r="G51"/>
  <c r="H51" s="1"/>
  <c r="G50" i="4"/>
  <c r="H50" s="1"/>
  <c r="I50"/>
  <c r="G51" i="6"/>
  <c r="H51" s="1"/>
  <c r="I51"/>
  <c r="F51" i="7" l="1"/>
  <c r="E51" s="1"/>
  <c r="D51"/>
  <c r="D52" i="3"/>
  <c r="F52"/>
  <c r="E52" s="1"/>
  <c r="F51" i="4"/>
  <c r="E51" s="1"/>
  <c r="D51"/>
  <c r="F52" i="6"/>
  <c r="E52" s="1"/>
  <c r="D52"/>
  <c r="G52" i="3" l="1"/>
  <c r="H52" s="1"/>
  <c r="I52"/>
  <c r="G52" i="6"/>
  <c r="H52" s="1"/>
  <c r="I52"/>
  <c r="I51" i="7"/>
  <c r="G51"/>
  <c r="H51" s="1"/>
  <c r="I51" i="4"/>
  <c r="G51"/>
  <c r="H51" s="1"/>
  <c r="F52" i="7" l="1"/>
  <c r="E52" s="1"/>
  <c r="D52"/>
  <c r="F53" i="6"/>
  <c r="E53" s="1"/>
  <c r="D53"/>
  <c r="D53" i="3"/>
  <c r="F53"/>
  <c r="E53" s="1"/>
  <c r="F52" i="4"/>
  <c r="E52" s="1"/>
  <c r="D52"/>
  <c r="G52" i="7" l="1"/>
  <c r="H52" s="1"/>
  <c r="I52"/>
  <c r="I52" i="4"/>
  <c r="G52"/>
  <c r="H52" s="1"/>
  <c r="G53" i="3"/>
  <c r="H53" s="1"/>
  <c r="I53"/>
  <c r="I53" i="6"/>
  <c r="G53"/>
  <c r="H53" s="1"/>
  <c r="D53" i="7" l="1"/>
  <c r="F53"/>
  <c r="E53" s="1"/>
  <c r="F53" i="4"/>
  <c r="E53" s="1"/>
  <c r="D53"/>
  <c r="D54" i="3"/>
  <c r="F54"/>
  <c r="E54" s="1"/>
  <c r="F54" i="6"/>
  <c r="E54" s="1"/>
  <c r="D54"/>
  <c r="I53" i="4" l="1"/>
  <c r="G53"/>
  <c r="H53" s="1"/>
  <c r="I53" i="7"/>
  <c r="G53"/>
  <c r="H53" s="1"/>
  <c r="G54" i="6"/>
  <c r="H54" s="1"/>
  <c r="I54"/>
  <c r="G54" i="3"/>
  <c r="H54" s="1"/>
  <c r="I54"/>
  <c r="F54" i="7" l="1"/>
  <c r="E54" s="1"/>
  <c r="D54"/>
  <c r="F54" i="4"/>
  <c r="E54" s="1"/>
  <c r="D54"/>
  <c r="F55" i="6"/>
  <c r="E55" s="1"/>
  <c r="D55"/>
  <c r="D55" i="3"/>
  <c r="F55"/>
  <c r="E55" s="1"/>
  <c r="G54" i="7" l="1"/>
  <c r="H54" s="1"/>
  <c r="I54"/>
  <c r="G55" i="3"/>
  <c r="H55" s="1"/>
  <c r="I55"/>
  <c r="G55" i="6"/>
  <c r="H55" s="1"/>
  <c r="I55"/>
  <c r="G54" i="4"/>
  <c r="H54" s="1"/>
  <c r="I54"/>
  <c r="F55" i="7" l="1"/>
  <c r="E55" s="1"/>
  <c r="D55"/>
  <c r="D56" i="3"/>
  <c r="F56"/>
  <c r="E56" s="1"/>
  <c r="F56" i="6"/>
  <c r="E56" s="1"/>
  <c r="D56"/>
  <c r="F55" i="4"/>
  <c r="E55" s="1"/>
  <c r="D55"/>
  <c r="G55" i="7" l="1"/>
  <c r="H55" s="1"/>
  <c r="I55"/>
  <c r="G56" i="3"/>
  <c r="H56" s="1"/>
  <c r="I56"/>
  <c r="G56" i="6"/>
  <c r="H56" s="1"/>
  <c r="I56"/>
  <c r="I55" i="4"/>
  <c r="G55"/>
  <c r="H55" s="1"/>
  <c r="F57" i="6" l="1"/>
  <c r="E57" s="1"/>
  <c r="D57"/>
  <c r="F56" i="7"/>
  <c r="E56" s="1"/>
  <c r="D56"/>
  <c r="D57" i="3"/>
  <c r="F57"/>
  <c r="E57" s="1"/>
  <c r="F56" i="4"/>
  <c r="E56" s="1"/>
  <c r="D56"/>
  <c r="G57" i="6" l="1"/>
  <c r="H57" s="1"/>
  <c r="I57"/>
  <c r="I56" i="4"/>
  <c r="G56"/>
  <c r="H56" s="1"/>
  <c r="G57" i="3"/>
  <c r="H57" s="1"/>
  <c r="I57"/>
  <c r="G56" i="7"/>
  <c r="H56" s="1"/>
  <c r="I56"/>
  <c r="F58" i="6" l="1"/>
  <c r="E58" s="1"/>
  <c r="D58"/>
  <c r="F57" i="4"/>
  <c r="E57" s="1"/>
  <c r="D57"/>
  <c r="D58" i="3"/>
  <c r="F58"/>
  <c r="E58" s="1"/>
  <c r="F57" i="7"/>
  <c r="E57" s="1"/>
  <c r="D57"/>
  <c r="G58" i="6" l="1"/>
  <c r="H58" s="1"/>
  <c r="I58"/>
  <c r="G57" i="7"/>
  <c r="H57" s="1"/>
  <c r="I57"/>
  <c r="I57" i="4"/>
  <c r="G57"/>
  <c r="H57" s="1"/>
  <c r="G58" i="3"/>
  <c r="H58" s="1"/>
  <c r="I58"/>
  <c r="F58" i="7" l="1"/>
  <c r="E58" s="1"/>
  <c r="D58"/>
  <c r="F59" i="6"/>
  <c r="E59" s="1"/>
  <c r="D59"/>
  <c r="F58" i="4"/>
  <c r="E58" s="1"/>
  <c r="D58"/>
  <c r="D59" i="3"/>
  <c r="F59"/>
  <c r="E59" s="1"/>
  <c r="I58" i="7" l="1"/>
  <c r="G58"/>
  <c r="H58" s="1"/>
  <c r="G59" i="3"/>
  <c r="H59" s="1"/>
  <c r="I59"/>
  <c r="G59" i="6"/>
  <c r="H59" s="1"/>
  <c r="I59"/>
  <c r="G58" i="4"/>
  <c r="H58" s="1"/>
  <c r="I58"/>
  <c r="F59" i="7" l="1"/>
  <c r="E59" s="1"/>
  <c r="D59"/>
  <c r="F60" i="6"/>
  <c r="E60" s="1"/>
  <c r="D60"/>
  <c r="D60" i="3"/>
  <c r="F60"/>
  <c r="E60" s="1"/>
  <c r="F59" i="4"/>
  <c r="E59" s="1"/>
  <c r="D59"/>
  <c r="I59" i="7" l="1"/>
  <c r="G59"/>
  <c r="H59" s="1"/>
  <c r="I59" i="4"/>
  <c r="G59"/>
  <c r="H59" s="1"/>
  <c r="G60" i="6"/>
  <c r="H60" s="1"/>
  <c r="I60"/>
  <c r="G60" i="3"/>
  <c r="H60" s="1"/>
  <c r="I60"/>
  <c r="F61" i="6" l="1"/>
  <c r="E61" s="1"/>
  <c r="D61"/>
  <c r="F60" i="4"/>
  <c r="E60" s="1"/>
  <c r="D60"/>
  <c r="F60" i="7"/>
  <c r="E60" s="1"/>
  <c r="D60"/>
  <c r="D61" i="3"/>
  <c r="F61"/>
  <c r="E61" s="1"/>
  <c r="G61" l="1"/>
  <c r="H61" s="1"/>
  <c r="I61"/>
  <c r="G61" i="6"/>
  <c r="H61" s="1"/>
  <c r="I61"/>
  <c r="I60" i="4"/>
  <c r="G60"/>
  <c r="H60" s="1"/>
  <c r="G60" i="7"/>
  <c r="H60" s="1"/>
  <c r="I60"/>
  <c r="F62" i="6" l="1"/>
  <c r="E62" s="1"/>
  <c r="D62"/>
  <c r="F61" i="4"/>
  <c r="E61" s="1"/>
  <c r="D61"/>
  <c r="D62" i="3"/>
  <c r="F62"/>
  <c r="E62" s="1"/>
  <c r="D61" i="7"/>
  <c r="F61"/>
  <c r="E61" s="1"/>
  <c r="G62" i="6" l="1"/>
  <c r="H62" s="1"/>
  <c r="I62"/>
  <c r="G61" i="7"/>
  <c r="H61" s="1"/>
  <c r="I61"/>
  <c r="I61" i="4"/>
  <c r="G61"/>
  <c r="H61" s="1"/>
  <c r="G62" i="3"/>
  <c r="H62" s="1"/>
  <c r="I62"/>
  <c r="F62" i="7" l="1"/>
  <c r="E62" s="1"/>
  <c r="D62"/>
  <c r="D63" i="3"/>
  <c r="F63"/>
  <c r="E63" s="1"/>
  <c r="F63" i="6"/>
  <c r="E63" s="1"/>
  <c r="D63"/>
  <c r="F62" i="4"/>
  <c r="E62" s="1"/>
  <c r="D62"/>
  <c r="G62" i="7" l="1"/>
  <c r="H62" s="1"/>
  <c r="I62"/>
  <c r="I63" i="6"/>
  <c r="G63"/>
  <c r="H63" s="1"/>
  <c r="G62" i="4"/>
  <c r="H62" s="1"/>
  <c r="I62"/>
  <c r="G63" i="3"/>
  <c r="H63" s="1"/>
  <c r="I63"/>
  <c r="F63" i="4" l="1"/>
  <c r="E63" s="1"/>
  <c r="D63"/>
  <c r="D64" i="3"/>
  <c r="F64"/>
  <c r="E64" s="1"/>
  <c r="D63" i="7"/>
  <c r="F63"/>
  <c r="E63" s="1"/>
  <c r="F64" i="6"/>
  <c r="E64" s="1"/>
  <c r="D64"/>
  <c r="G64" i="3" l="1"/>
  <c r="H64" s="1"/>
  <c r="I64"/>
  <c r="I63" i="4"/>
  <c r="G63"/>
  <c r="H63" s="1"/>
  <c r="G64" i="6"/>
  <c r="H64" s="1"/>
  <c r="I64"/>
  <c r="I63" i="7"/>
  <c r="G63"/>
  <c r="H63" s="1"/>
  <c r="F64" i="4" l="1"/>
  <c r="E64" s="1"/>
  <c r="D64"/>
  <c r="D65" i="3"/>
  <c r="F65"/>
  <c r="E65" s="1"/>
  <c r="F65" i="6"/>
  <c r="E65" s="1"/>
  <c r="D65"/>
  <c r="F64" i="7"/>
  <c r="E64" s="1"/>
  <c r="D64"/>
  <c r="I64" i="4" l="1"/>
  <c r="G64"/>
  <c r="H64" s="1"/>
  <c r="G64" i="7"/>
  <c r="H64" s="1"/>
  <c r="I64"/>
  <c r="G65" i="3"/>
  <c r="H65" s="1"/>
  <c r="I65"/>
  <c r="I65" i="6"/>
  <c r="G65"/>
  <c r="H65" s="1"/>
  <c r="F65" i="4" l="1"/>
  <c r="E65" s="1"/>
  <c r="D65"/>
  <c r="D66" i="3"/>
  <c r="F66"/>
  <c r="E66" s="1"/>
  <c r="F65" i="7"/>
  <c r="E65" s="1"/>
  <c r="D65"/>
  <c r="F66" i="6"/>
  <c r="E66" s="1"/>
  <c r="D66"/>
  <c r="I65" i="4" l="1"/>
  <c r="G65"/>
  <c r="H65" s="1"/>
  <c r="I65" i="7"/>
  <c r="G65"/>
  <c r="H65" s="1"/>
  <c r="G66" i="3"/>
  <c r="H66" s="1"/>
  <c r="I66"/>
  <c r="G66" i="6"/>
  <c r="H66" s="1"/>
  <c r="I66"/>
  <c r="F66" i="7" l="1"/>
  <c r="E66" s="1"/>
  <c r="D66"/>
  <c r="F66" i="4"/>
  <c r="E66" s="1"/>
  <c r="D66"/>
  <c r="D67" i="3"/>
  <c r="F67"/>
  <c r="E67" s="1"/>
  <c r="F67" i="6"/>
  <c r="E67" s="1"/>
  <c r="D67"/>
  <c r="I66" i="7" l="1"/>
  <c r="G66"/>
  <c r="H66" s="1"/>
  <c r="G66" i="4"/>
  <c r="H66" s="1"/>
  <c r="I66"/>
  <c r="I67" i="6"/>
  <c r="G67"/>
  <c r="H67" s="1"/>
  <c r="I67" i="3"/>
  <c r="G67"/>
  <c r="H67" s="1"/>
  <c r="F67" i="4" l="1"/>
  <c r="E67" s="1"/>
  <c r="D67"/>
  <c r="F67" i="7"/>
  <c r="E67" s="1"/>
  <c r="D67"/>
  <c r="F68" i="6"/>
  <c r="E68" s="1"/>
  <c r="D68"/>
  <c r="D68" i="3"/>
  <c r="F68"/>
  <c r="E68" s="1"/>
  <c r="G68" i="6" l="1"/>
  <c r="H68" s="1"/>
  <c r="I68"/>
  <c r="G68" i="3"/>
  <c r="H68" s="1"/>
  <c r="I68"/>
  <c r="I67" i="4"/>
  <c r="G67"/>
  <c r="H67" s="1"/>
  <c r="G67" i="7"/>
  <c r="H67" s="1"/>
  <c r="I67"/>
  <c r="D69" i="3" l="1"/>
  <c r="F69"/>
  <c r="E69" s="1"/>
  <c r="F69" i="6"/>
  <c r="E69" s="1"/>
  <c r="D69"/>
  <c r="F68" i="4"/>
  <c r="E68" s="1"/>
  <c r="D68"/>
  <c r="F68" i="7"/>
  <c r="E68" s="1"/>
  <c r="D68"/>
  <c r="G69" i="3" l="1"/>
  <c r="H69" s="1"/>
  <c r="I69"/>
  <c r="I68" i="4"/>
  <c r="G68"/>
  <c r="H68" s="1"/>
  <c r="G68" i="7"/>
  <c r="H68" s="1"/>
  <c r="I68"/>
  <c r="G69" i="6"/>
  <c r="H69" s="1"/>
  <c r="I69"/>
  <c r="D70" i="3" l="1"/>
  <c r="F70"/>
  <c r="E70" s="1"/>
  <c r="F69" i="4"/>
  <c r="E69" s="1"/>
  <c r="D69"/>
  <c r="F69" i="7"/>
  <c r="E69" s="1"/>
  <c r="D69"/>
  <c r="F70" i="6"/>
  <c r="E70" s="1"/>
  <c r="D70"/>
  <c r="G69" i="7" l="1"/>
  <c r="H69" s="1"/>
  <c r="I69"/>
  <c r="G70" i="3"/>
  <c r="H70" s="1"/>
  <c r="I70"/>
  <c r="G70" i="6"/>
  <c r="H70" s="1"/>
  <c r="I70"/>
  <c r="I69" i="4"/>
  <c r="G69"/>
  <c r="H69" s="1"/>
  <c r="D70" i="7" l="1"/>
  <c r="F70"/>
  <c r="E70" s="1"/>
  <c r="F71" i="6"/>
  <c r="E71" s="1"/>
  <c r="D71"/>
  <c r="D71" i="3"/>
  <c r="F71"/>
  <c r="E71" s="1"/>
  <c r="F70" i="4"/>
  <c r="E70" s="1"/>
  <c r="D70"/>
  <c r="I70" i="7" l="1"/>
  <c r="G70"/>
  <c r="H70" s="1"/>
  <c r="G70" i="4"/>
  <c r="H70" s="1"/>
  <c r="I70"/>
  <c r="G71" i="6"/>
  <c r="H71" s="1"/>
  <c r="I71"/>
  <c r="G71" i="3"/>
  <c r="H71" s="1"/>
  <c r="I71"/>
  <c r="F71" i="7" l="1"/>
  <c r="E71" s="1"/>
  <c r="D71"/>
  <c r="F72" i="6"/>
  <c r="E72" s="1"/>
  <c r="D72"/>
  <c r="F71" i="4"/>
  <c r="E71" s="1"/>
  <c r="D71"/>
  <c r="D72" i="3"/>
  <c r="F72"/>
  <c r="E72" s="1"/>
  <c r="G72" l="1"/>
  <c r="H72" s="1"/>
  <c r="I72"/>
  <c r="I71" i="7"/>
  <c r="G71"/>
  <c r="H71" s="1"/>
  <c r="G72" i="6"/>
  <c r="H72" s="1"/>
  <c r="I72"/>
  <c r="I71" i="4"/>
  <c r="G71"/>
  <c r="H71" s="1"/>
  <c r="D73" i="3" l="1"/>
  <c r="F73"/>
  <c r="E73" s="1"/>
  <c r="F72" i="7"/>
  <c r="E72" s="1"/>
  <c r="D72"/>
  <c r="F73" i="6"/>
  <c r="E73" s="1"/>
  <c r="D73"/>
  <c r="F72" i="4"/>
  <c r="E72" s="1"/>
  <c r="D72"/>
  <c r="G73" i="3" l="1"/>
  <c r="H73" s="1"/>
  <c r="I73"/>
  <c r="I73" i="6"/>
  <c r="G73"/>
  <c r="H73" s="1"/>
  <c r="I72" i="4"/>
  <c r="G72"/>
  <c r="H72" s="1"/>
  <c r="I72" i="7"/>
  <c r="G72"/>
  <c r="H72" s="1"/>
  <c r="D74" i="3" l="1"/>
  <c r="F74"/>
  <c r="E74" s="1"/>
  <c r="F74" i="6"/>
  <c r="E74" s="1"/>
  <c r="D74"/>
  <c r="F73" i="4"/>
  <c r="E73" s="1"/>
  <c r="D73"/>
  <c r="F73" i="7"/>
  <c r="E73" s="1"/>
  <c r="D73"/>
  <c r="G74" i="3" l="1"/>
  <c r="H74" s="1"/>
  <c r="I74"/>
  <c r="G73" i="7"/>
  <c r="H73" s="1"/>
  <c r="I73"/>
  <c r="G74" i="6"/>
  <c r="H74" s="1"/>
  <c r="I74"/>
  <c r="I73" i="4"/>
  <c r="G73"/>
  <c r="H73" s="1"/>
  <c r="D75" i="3" l="1"/>
  <c r="F75"/>
  <c r="E75" s="1"/>
  <c r="F74" i="7"/>
  <c r="E74" s="1"/>
  <c r="D74"/>
  <c r="F75" i="6"/>
  <c r="E75" s="1"/>
  <c r="D75"/>
  <c r="F74" i="4"/>
  <c r="E74" s="1"/>
  <c r="D74"/>
  <c r="G75" i="3" l="1"/>
  <c r="H75" s="1"/>
  <c r="I75"/>
  <c r="G75" i="6"/>
  <c r="H75" s="1"/>
  <c r="I75"/>
  <c r="I74" i="4"/>
  <c r="G74"/>
  <c r="H74" s="1"/>
  <c r="G74" i="7"/>
  <c r="H74" s="1"/>
  <c r="I74"/>
  <c r="D76" i="3" l="1"/>
  <c r="F76"/>
  <c r="E76" s="1"/>
  <c r="F76" i="6"/>
  <c r="E76" s="1"/>
  <c r="D76"/>
  <c r="F75" i="4"/>
  <c r="E75" s="1"/>
  <c r="D75"/>
  <c r="F75" i="7"/>
  <c r="E75" s="1"/>
  <c r="D75"/>
  <c r="G76" i="3" l="1"/>
  <c r="H76" s="1"/>
  <c r="I76"/>
  <c r="G76" i="6"/>
  <c r="H76" s="1"/>
  <c r="I76"/>
  <c r="I75" i="7"/>
  <c r="G75"/>
  <c r="H75" s="1"/>
  <c r="G75" i="4"/>
  <c r="H75" s="1"/>
  <c r="I75"/>
  <c r="D77" i="3" l="1"/>
  <c r="F77"/>
  <c r="E77" s="1"/>
  <c r="F77" i="6"/>
  <c r="E77" s="1"/>
  <c r="D77"/>
  <c r="F76" i="7"/>
  <c r="E76" s="1"/>
  <c r="D76"/>
  <c r="F76" i="4"/>
  <c r="E76" s="1"/>
  <c r="D76"/>
  <c r="G77" i="3" l="1"/>
  <c r="H77" s="1"/>
  <c r="I77"/>
  <c r="G76" i="4"/>
  <c r="H76" s="1"/>
  <c r="I76"/>
  <c r="G76" i="7"/>
  <c r="H76" s="1"/>
  <c r="I76"/>
  <c r="I77" i="6"/>
  <c r="G77"/>
  <c r="H77" s="1"/>
  <c r="D78" i="3" l="1"/>
  <c r="F78"/>
  <c r="E78" s="1"/>
  <c r="F77" i="4"/>
  <c r="E77" s="1"/>
  <c r="D77"/>
  <c r="F77" i="7"/>
  <c r="E77" s="1"/>
  <c r="D77"/>
  <c r="F78" i="6"/>
  <c r="E78" s="1"/>
  <c r="D78"/>
  <c r="G77" i="7" l="1"/>
  <c r="H77" s="1"/>
  <c r="I77"/>
  <c r="G78" i="3"/>
  <c r="H78" s="1"/>
  <c r="I78"/>
  <c r="G78" i="6"/>
  <c r="H78" s="1"/>
  <c r="I78"/>
  <c r="I77" i="4"/>
  <c r="G77"/>
  <c r="H77" s="1"/>
  <c r="F78" i="7" l="1"/>
  <c r="E78" s="1"/>
  <c r="D78"/>
  <c r="F79" i="6"/>
  <c r="E79" s="1"/>
  <c r="D79"/>
  <c r="D79" i="3"/>
  <c r="F79"/>
  <c r="E79" s="1"/>
  <c r="F78" i="4"/>
  <c r="E78" s="1"/>
  <c r="D78"/>
  <c r="I78" l="1"/>
  <c r="G78"/>
  <c r="H78" s="1"/>
  <c r="G79" i="6"/>
  <c r="H79" s="1"/>
  <c r="I79"/>
  <c r="G78" i="7"/>
  <c r="H78" s="1"/>
  <c r="I78"/>
  <c r="G79" i="3"/>
  <c r="H79" s="1"/>
  <c r="I79"/>
  <c r="F79" i="4" l="1"/>
  <c r="E79" s="1"/>
  <c r="D79"/>
  <c r="D79" i="7"/>
  <c r="F79"/>
  <c r="E79" s="1"/>
  <c r="F80" i="6"/>
  <c r="E80" s="1"/>
  <c r="D80"/>
  <c r="D80" i="3"/>
  <c r="F80"/>
  <c r="E80" s="1"/>
  <c r="G80" l="1"/>
  <c r="H80" s="1"/>
  <c r="I80"/>
  <c r="I79" i="4"/>
  <c r="G79"/>
  <c r="H79" s="1"/>
  <c r="I79" i="7"/>
  <c r="G79"/>
  <c r="H79" s="1"/>
  <c r="G80" i="6"/>
  <c r="H80" s="1"/>
  <c r="I80"/>
  <c r="D81" i="3" l="1"/>
  <c r="F81"/>
  <c r="E81" s="1"/>
  <c r="F80" i="4"/>
  <c r="E80" s="1"/>
  <c r="D80"/>
  <c r="F80" i="7"/>
  <c r="E80" s="1"/>
  <c r="D80"/>
  <c r="F81" i="6"/>
  <c r="E81" s="1"/>
  <c r="D81"/>
  <c r="I80" i="7" l="1"/>
  <c r="G80"/>
  <c r="H80" s="1"/>
  <c r="I81" i="6"/>
  <c r="G81"/>
  <c r="H81" s="1"/>
  <c r="G81" i="3"/>
  <c r="H81" s="1"/>
  <c r="I81"/>
  <c r="G80" i="4"/>
  <c r="H80" s="1"/>
  <c r="I80"/>
  <c r="F81" i="7" l="1"/>
  <c r="E81" s="1"/>
  <c r="D81"/>
  <c r="D82" i="3"/>
  <c r="F82"/>
  <c r="E82" s="1"/>
  <c r="F82" i="6"/>
  <c r="E82" s="1"/>
  <c r="D82"/>
  <c r="F81" i="4"/>
  <c r="E81" s="1"/>
  <c r="D81"/>
  <c r="I81" l="1"/>
  <c r="G81"/>
  <c r="H81" s="1"/>
  <c r="G82" i="3"/>
  <c r="H82" s="1"/>
  <c r="I82"/>
  <c r="G82" i="6"/>
  <c r="H82" s="1"/>
  <c r="I82"/>
  <c r="I81" i="7"/>
  <c r="G81"/>
  <c r="H81" s="1"/>
  <c r="F82" i="4" l="1"/>
  <c r="E82" s="1"/>
  <c r="D82"/>
  <c r="D83" i="3"/>
  <c r="F83"/>
  <c r="E83" s="1"/>
  <c r="F83" i="6"/>
  <c r="E83" s="1"/>
  <c r="D83"/>
  <c r="F82" i="7"/>
  <c r="E82" s="1"/>
  <c r="D82"/>
  <c r="G83" i="6" l="1"/>
  <c r="H83" s="1"/>
  <c r="I83"/>
  <c r="I83" i="3"/>
  <c r="G83"/>
  <c r="H83" s="1"/>
  <c r="I82" i="4"/>
  <c r="G82"/>
  <c r="H82" s="1"/>
  <c r="G82" i="7"/>
  <c r="H82" s="1"/>
  <c r="I82"/>
  <c r="F84" i="6" l="1"/>
  <c r="E84" s="1"/>
  <c r="D84"/>
  <c r="D84" i="3"/>
  <c r="F84"/>
  <c r="E84" s="1"/>
  <c r="F83" i="4"/>
  <c r="E83" s="1"/>
  <c r="D83"/>
  <c r="F83" i="7"/>
  <c r="E83" s="1"/>
  <c r="D83"/>
  <c r="G84" i="6" l="1"/>
  <c r="H84" s="1"/>
  <c r="I84"/>
  <c r="G83" i="7"/>
  <c r="H83" s="1"/>
  <c r="I83"/>
  <c r="G84" i="3"/>
  <c r="H84" s="1"/>
  <c r="I84"/>
  <c r="G83" i="4"/>
  <c r="H83" s="1"/>
  <c r="I83"/>
  <c r="F85" i="6" l="1"/>
  <c r="E85" s="1"/>
  <c r="D85"/>
  <c r="F84" i="7"/>
  <c r="E84" s="1"/>
  <c r="D84"/>
  <c r="D85" i="3"/>
  <c r="F85"/>
  <c r="E85" s="1"/>
  <c r="F84" i="4"/>
  <c r="E84" s="1"/>
  <c r="D84"/>
  <c r="G84" l="1"/>
  <c r="H84" s="1"/>
  <c r="I84"/>
  <c r="I84" i="7"/>
  <c r="G84"/>
  <c r="H84" s="1"/>
  <c r="I85" i="6"/>
  <c r="G85"/>
  <c r="H85" s="1"/>
  <c r="G85" i="3"/>
  <c r="H85" s="1"/>
  <c r="I85"/>
  <c r="F85" i="4" l="1"/>
  <c r="E85" s="1"/>
  <c r="D85"/>
  <c r="F85" i="7"/>
  <c r="E85" s="1"/>
  <c r="D85"/>
  <c r="F86" i="6"/>
  <c r="E86" s="1"/>
  <c r="D86"/>
  <c r="D86" i="3"/>
  <c r="F86"/>
  <c r="E86" s="1"/>
  <c r="I85" i="4" l="1"/>
  <c r="G85"/>
  <c r="H85" s="1"/>
  <c r="G86" i="6"/>
  <c r="H86" s="1"/>
  <c r="I86"/>
  <c r="I85" i="7"/>
  <c r="G85"/>
  <c r="H85" s="1"/>
  <c r="G86" i="3"/>
  <c r="H86" s="1"/>
  <c r="I86"/>
  <c r="F87" i="6" l="1"/>
  <c r="E87" s="1"/>
  <c r="D87"/>
  <c r="F86" i="4"/>
  <c r="E86" s="1"/>
  <c r="D86"/>
  <c r="D86" i="7"/>
  <c r="F86"/>
  <c r="E86" s="1"/>
  <c r="D87" i="3"/>
  <c r="F87"/>
  <c r="E87" s="1"/>
  <c r="G87" i="6" l="1"/>
  <c r="H87" s="1"/>
  <c r="I87"/>
  <c r="G87" i="3"/>
  <c r="H87" s="1"/>
  <c r="I87"/>
  <c r="I86" i="4"/>
  <c r="G86"/>
  <c r="H86" s="1"/>
  <c r="G86" i="7"/>
  <c r="H86" s="1"/>
  <c r="I86"/>
  <c r="D88" i="3" l="1"/>
  <c r="F88"/>
  <c r="E88" s="1"/>
  <c r="F88" i="6"/>
  <c r="E88" s="1"/>
  <c r="D88"/>
  <c r="F87" i="4"/>
  <c r="E87" s="1"/>
  <c r="D87"/>
  <c r="F87" i="7"/>
  <c r="E87" s="1"/>
  <c r="D87"/>
  <c r="G88" i="6" l="1"/>
  <c r="H88" s="1"/>
  <c r="I88"/>
  <c r="G88" i="3"/>
  <c r="H88" s="1"/>
  <c r="I88"/>
  <c r="G87" i="7"/>
  <c r="H87" s="1"/>
  <c r="I87"/>
  <c r="I87" i="4"/>
  <c r="G87"/>
  <c r="H87" s="1"/>
  <c r="F89" i="6" l="1"/>
  <c r="E89" s="1"/>
  <c r="D89"/>
  <c r="D89" i="3"/>
  <c r="F89"/>
  <c r="E89" s="1"/>
  <c r="F88" i="7"/>
  <c r="E88" s="1"/>
  <c r="D88"/>
  <c r="F88" i="4"/>
  <c r="E88" s="1"/>
  <c r="D88"/>
  <c r="G88" l="1"/>
  <c r="H88" s="1"/>
  <c r="I88"/>
  <c r="G89" i="3"/>
  <c r="H89" s="1"/>
  <c r="I89"/>
  <c r="G89" i="6"/>
  <c r="H89" s="1"/>
  <c r="I89"/>
  <c r="I88" i="7"/>
  <c r="G88"/>
  <c r="H88" s="1"/>
  <c r="F89" i="4" l="1"/>
  <c r="E89" s="1"/>
  <c r="D89"/>
  <c r="F90" i="6"/>
  <c r="E90" s="1"/>
  <c r="D90"/>
  <c r="D90" i="3"/>
  <c r="F90"/>
  <c r="E90" s="1"/>
  <c r="F89" i="7"/>
  <c r="E89" s="1"/>
  <c r="D89"/>
  <c r="I89" l="1"/>
  <c r="G89"/>
  <c r="H89" s="1"/>
  <c r="I89" i="4"/>
  <c r="G89"/>
  <c r="H89" s="1"/>
  <c r="G90" i="6"/>
  <c r="H90" s="1"/>
  <c r="I90"/>
  <c r="G90" i="3"/>
  <c r="H90" s="1"/>
  <c r="I90"/>
  <c r="F90" i="7" l="1"/>
  <c r="E90" s="1"/>
  <c r="D90"/>
  <c r="F90" i="4"/>
  <c r="E90" s="1"/>
  <c r="D90"/>
  <c r="F91" i="6"/>
  <c r="E91" s="1"/>
  <c r="D91"/>
  <c r="D91" i="3"/>
  <c r="F91"/>
  <c r="E91" s="1"/>
  <c r="G90" i="7" l="1"/>
  <c r="H90" s="1"/>
  <c r="I90"/>
  <c r="G91" i="6"/>
  <c r="H91" s="1"/>
  <c r="I91"/>
  <c r="G91" i="3"/>
  <c r="H91" s="1"/>
  <c r="I91"/>
  <c r="I90" i="4"/>
  <c r="G90"/>
  <c r="H90" s="1"/>
  <c r="F91" i="7" l="1"/>
  <c r="E91" s="1"/>
  <c r="D91"/>
  <c r="F92" i="6"/>
  <c r="E92" s="1"/>
  <c r="D92"/>
  <c r="D92" i="3"/>
  <c r="F92"/>
  <c r="E92" s="1"/>
  <c r="F91" i="4"/>
  <c r="E91" s="1"/>
  <c r="D91"/>
  <c r="G91" l="1"/>
  <c r="H91" s="1"/>
  <c r="I91"/>
  <c r="G91" i="7"/>
  <c r="H91" s="1"/>
  <c r="I91"/>
  <c r="G92" i="6"/>
  <c r="H92" s="1"/>
  <c r="I92"/>
  <c r="G92" i="3"/>
  <c r="H92" s="1"/>
  <c r="I92"/>
  <c r="F92" i="4" l="1"/>
  <c r="E92" s="1"/>
  <c r="D92"/>
  <c r="F92" i="7"/>
  <c r="E92" s="1"/>
  <c r="D92"/>
  <c r="F93" i="6"/>
  <c r="E93" s="1"/>
  <c r="D93"/>
  <c r="D93" i="3"/>
  <c r="F93"/>
  <c r="E93" s="1"/>
  <c r="G93" i="6" l="1"/>
  <c r="H93" s="1"/>
  <c r="I93"/>
  <c r="G93" i="3"/>
  <c r="H93" s="1"/>
  <c r="I93"/>
  <c r="G92" i="4"/>
  <c r="H92" s="1"/>
  <c r="I92"/>
  <c r="G92" i="7"/>
  <c r="H92" s="1"/>
  <c r="I92"/>
  <c r="F94" i="6" l="1"/>
  <c r="E94" s="1"/>
  <c r="D94"/>
  <c r="D94" i="3"/>
  <c r="F94"/>
  <c r="E94" s="1"/>
  <c r="F93" i="4"/>
  <c r="E93" s="1"/>
  <c r="D93"/>
  <c r="F93" i="7"/>
  <c r="E93" s="1"/>
  <c r="D93"/>
  <c r="G94" i="6" l="1"/>
  <c r="H94" s="1"/>
  <c r="I94"/>
  <c r="I93" i="7"/>
  <c r="G93"/>
  <c r="H93" s="1"/>
  <c r="G94" i="3"/>
  <c r="H94" s="1"/>
  <c r="I94"/>
  <c r="I93" i="4"/>
  <c r="G93"/>
  <c r="H93" s="1"/>
  <c r="F95" i="6" l="1"/>
  <c r="E95" s="1"/>
  <c r="D95"/>
  <c r="F94" i="7"/>
  <c r="E94" s="1"/>
  <c r="D94"/>
  <c r="D95" i="3"/>
  <c r="F95"/>
  <c r="E95" s="1"/>
  <c r="F94" i="4"/>
  <c r="E94" s="1"/>
  <c r="D94"/>
  <c r="I94" l="1"/>
  <c r="G94"/>
  <c r="H94" s="1"/>
  <c r="G95" i="3"/>
  <c r="H95" s="1"/>
  <c r="I95"/>
  <c r="I95" i="6"/>
  <c r="G95"/>
  <c r="H95" s="1"/>
  <c r="G94" i="7"/>
  <c r="H94" s="1"/>
  <c r="I94"/>
  <c r="F95" i="4" l="1"/>
  <c r="E95" s="1"/>
  <c r="D95"/>
  <c r="D96" i="3"/>
  <c r="F96"/>
  <c r="E96" s="1"/>
  <c r="F96" i="6"/>
  <c r="E96" s="1"/>
  <c r="D96"/>
  <c r="D95" i="7"/>
  <c r="F95"/>
  <c r="E95" s="1"/>
  <c r="I95" i="4" l="1"/>
  <c r="G95"/>
  <c r="H95" s="1"/>
  <c r="G96" i="6"/>
  <c r="H96" s="1"/>
  <c r="I96"/>
  <c r="I95" i="7"/>
  <c r="G95"/>
  <c r="H95" s="1"/>
  <c r="G96" i="3"/>
  <c r="H96" s="1"/>
  <c r="I96"/>
  <c r="F96" i="4" l="1"/>
  <c r="E96" s="1"/>
  <c r="D96"/>
  <c r="F97" i="6"/>
  <c r="E97" s="1"/>
  <c r="D97"/>
  <c r="F96" i="7"/>
  <c r="E96" s="1"/>
  <c r="D96"/>
  <c r="D97" i="3"/>
  <c r="F97"/>
  <c r="E97" s="1"/>
  <c r="I96" i="7" l="1"/>
  <c r="G96"/>
  <c r="H96" s="1"/>
  <c r="G97" i="3"/>
  <c r="H97" s="1"/>
  <c r="I97"/>
  <c r="G96" i="4"/>
  <c r="H96" s="1"/>
  <c r="I96"/>
  <c r="I97" i="6"/>
  <c r="G97"/>
  <c r="H97" s="1"/>
  <c r="F97" i="7" l="1"/>
  <c r="E97" s="1"/>
  <c r="D97"/>
  <c r="D98" i="3"/>
  <c r="F98"/>
  <c r="E98" s="1"/>
  <c r="F97" i="4"/>
  <c r="E97" s="1"/>
  <c r="D97"/>
  <c r="F98" i="6"/>
  <c r="E98" s="1"/>
  <c r="D98"/>
  <c r="G98" l="1"/>
  <c r="H98" s="1"/>
  <c r="I98"/>
  <c r="I97" i="7"/>
  <c r="G97"/>
  <c r="H97" s="1"/>
  <c r="G98" i="3"/>
  <c r="H98" s="1"/>
  <c r="I98"/>
  <c r="I97" i="4"/>
  <c r="G97"/>
  <c r="H97" s="1"/>
  <c r="F99" i="6" l="1"/>
  <c r="E99" s="1"/>
  <c r="D99"/>
  <c r="F98" i="7"/>
  <c r="E98" s="1"/>
  <c r="D98"/>
  <c r="D99" i="3"/>
  <c r="F99"/>
  <c r="E99" s="1"/>
  <c r="F98" i="4"/>
  <c r="E98" s="1"/>
  <c r="D98"/>
  <c r="I99" i="6" l="1"/>
  <c r="G99"/>
  <c r="H99" s="1"/>
  <c r="G98" i="7"/>
  <c r="H98" s="1"/>
  <c r="I98"/>
  <c r="I98" i="4"/>
  <c r="G98"/>
  <c r="H98" s="1"/>
  <c r="I99" i="3"/>
  <c r="G99"/>
  <c r="H99" s="1"/>
  <c r="F100" i="6" l="1"/>
  <c r="E100" s="1"/>
  <c r="D100"/>
  <c r="F99" i="4"/>
  <c r="E99" s="1"/>
  <c r="D99"/>
  <c r="F99" i="7"/>
  <c r="E99" s="1"/>
  <c r="D99"/>
  <c r="D100" i="3"/>
  <c r="F100"/>
  <c r="E100" s="1"/>
  <c r="G99" i="7" l="1"/>
  <c r="H99" s="1"/>
  <c r="I99"/>
  <c r="G100" i="6"/>
  <c r="H100" s="1"/>
  <c r="I100"/>
  <c r="G100" i="3"/>
  <c r="H100" s="1"/>
  <c r="I100"/>
  <c r="G99" i="4"/>
  <c r="H99" s="1"/>
  <c r="I99"/>
  <c r="F101" i="6" l="1"/>
  <c r="E101" s="1"/>
  <c r="D101"/>
  <c r="F100" i="7"/>
  <c r="E100" s="1"/>
  <c r="D100"/>
  <c r="D101" i="3"/>
  <c r="F101"/>
  <c r="E101" s="1"/>
  <c r="F100" i="4"/>
  <c r="E100" s="1"/>
  <c r="D100"/>
  <c r="G101" i="6" l="1"/>
  <c r="H101" s="1"/>
  <c r="I101"/>
  <c r="G100" i="4"/>
  <c r="H100" s="1"/>
  <c r="I100"/>
  <c r="I100" i="7"/>
  <c r="G100"/>
  <c r="H100" s="1"/>
  <c r="G101" i="3"/>
  <c r="H101" s="1"/>
  <c r="I101"/>
  <c r="F102" i="6" l="1"/>
  <c r="E102" s="1"/>
  <c r="D102"/>
  <c r="F101" i="4"/>
  <c r="E101" s="1"/>
  <c r="D101"/>
  <c r="F101" i="7"/>
  <c r="E101" s="1"/>
  <c r="D101"/>
  <c r="D102" i="3"/>
  <c r="F102"/>
  <c r="E102" s="1"/>
  <c r="G102" i="6" l="1"/>
  <c r="H102" s="1"/>
  <c r="I102"/>
  <c r="I101" i="7"/>
  <c r="G101"/>
  <c r="H101" s="1"/>
  <c r="G102" i="3"/>
  <c r="H102" s="1"/>
  <c r="I102"/>
  <c r="I101" i="4"/>
  <c r="G101"/>
  <c r="H101" s="1"/>
  <c r="D102" i="7" l="1"/>
  <c r="F102"/>
  <c r="E102" s="1"/>
  <c r="F103" i="6"/>
  <c r="E103" s="1"/>
  <c r="D103"/>
  <c r="D103" i="3"/>
  <c r="F103"/>
  <c r="E103" s="1"/>
  <c r="F102" i="4"/>
  <c r="E102" s="1"/>
  <c r="D102"/>
  <c r="I102" i="7" l="1"/>
  <c r="G102"/>
  <c r="H102" s="1"/>
  <c r="I102" i="4"/>
  <c r="G102"/>
  <c r="H102" s="1"/>
  <c r="G103" i="6"/>
  <c r="H103" s="1"/>
  <c r="I103"/>
  <c r="G103" i="3"/>
  <c r="H103" s="1"/>
  <c r="I103"/>
  <c r="F103" i="7" l="1"/>
  <c r="E103" s="1"/>
  <c r="D103"/>
  <c r="F103" i="4"/>
  <c r="E103" s="1"/>
  <c r="D103"/>
  <c r="F104" i="6"/>
  <c r="E104" s="1"/>
  <c r="D104"/>
  <c r="D104" i="3"/>
  <c r="F104"/>
  <c r="E104" s="1"/>
  <c r="G104" l="1"/>
  <c r="H104" s="1"/>
  <c r="I104"/>
  <c r="G103" i="7"/>
  <c r="H103" s="1"/>
  <c r="I103"/>
  <c r="I103" i="4"/>
  <c r="G103"/>
  <c r="H103" s="1"/>
  <c r="G104" i="6"/>
  <c r="H104" s="1"/>
  <c r="I104"/>
  <c r="D105" i="3" l="1"/>
  <c r="F105"/>
  <c r="E105" s="1"/>
  <c r="F104" i="7"/>
  <c r="E104" s="1"/>
  <c r="D104"/>
  <c r="F104" i="4"/>
  <c r="E104" s="1"/>
  <c r="D104"/>
  <c r="F105" i="6"/>
  <c r="E105" s="1"/>
  <c r="D105"/>
  <c r="G105" i="3" l="1"/>
  <c r="H105" s="1"/>
  <c r="I105"/>
  <c r="I105" i="6"/>
  <c r="G105"/>
  <c r="H105" s="1"/>
  <c r="I104" i="7"/>
  <c r="G104"/>
  <c r="H104" s="1"/>
  <c r="G104" i="4"/>
  <c r="H104" s="1"/>
  <c r="I104"/>
  <c r="D106" i="3" l="1"/>
  <c r="F106"/>
  <c r="E106" s="1"/>
  <c r="F106" i="6"/>
  <c r="E106" s="1"/>
  <c r="D106"/>
  <c r="F105" i="7"/>
  <c r="E105" s="1"/>
  <c r="D105"/>
  <c r="F105" i="4"/>
  <c r="E105" s="1"/>
  <c r="D105"/>
  <c r="I105" i="7" l="1"/>
  <c r="G105"/>
  <c r="H105" s="1"/>
  <c r="G106" i="3"/>
  <c r="H106" s="1"/>
  <c r="I106"/>
  <c r="I105" i="4"/>
  <c r="G105"/>
  <c r="H105" s="1"/>
  <c r="G106" i="6"/>
  <c r="H106" s="1"/>
  <c r="I106"/>
  <c r="F106" i="7" l="1"/>
  <c r="E106" s="1"/>
  <c r="D106"/>
  <c r="D107" i="3"/>
  <c r="F107"/>
  <c r="E107" s="1"/>
  <c r="F106" i="4"/>
  <c r="E106" s="1"/>
  <c r="D106"/>
  <c r="F107" i="6"/>
  <c r="E107" s="1"/>
  <c r="D107"/>
  <c r="G106" i="4" l="1"/>
  <c r="H106" s="1"/>
  <c r="I106"/>
  <c r="G107" i="6"/>
  <c r="H107" s="1"/>
  <c r="I107"/>
  <c r="G106" i="7"/>
  <c r="H106" s="1"/>
  <c r="I106"/>
  <c r="G107" i="3"/>
  <c r="H107" s="1"/>
  <c r="I107"/>
  <c r="F107" i="4" l="1"/>
  <c r="E107" s="1"/>
  <c r="D107"/>
  <c r="F107" i="7"/>
  <c r="E107" s="1"/>
  <c r="D107"/>
  <c r="F108" i="6"/>
  <c r="E108" s="1"/>
  <c r="D108"/>
  <c r="D108" i="3"/>
  <c r="F108"/>
  <c r="E108" s="1"/>
  <c r="G108" i="6" l="1"/>
  <c r="H108" s="1"/>
  <c r="I108"/>
  <c r="I107" i="4"/>
  <c r="G107"/>
  <c r="H107" s="1"/>
  <c r="G108" i="3"/>
  <c r="H108" s="1"/>
  <c r="I108"/>
  <c r="G107" i="7"/>
  <c r="H107" s="1"/>
  <c r="I107"/>
  <c r="F109" i="6" l="1"/>
  <c r="E109" s="1"/>
  <c r="D109"/>
  <c r="F108" i="4"/>
  <c r="E108" s="1"/>
  <c r="D108"/>
  <c r="D109" i="3"/>
  <c r="F109"/>
  <c r="E109" s="1"/>
  <c r="F108" i="7"/>
  <c r="E108" s="1"/>
  <c r="D108"/>
  <c r="I109" i="6" l="1"/>
  <c r="G109"/>
  <c r="H109" s="1"/>
  <c r="G109" i="3"/>
  <c r="H109" s="1"/>
  <c r="I109"/>
  <c r="G108" i="7"/>
  <c r="H108" s="1"/>
  <c r="I108"/>
  <c r="I108" i="4"/>
  <c r="G108"/>
  <c r="H108" s="1"/>
  <c r="D110" i="3" l="1"/>
  <c r="F110"/>
  <c r="E110" s="1"/>
  <c r="F110" i="6"/>
  <c r="E110" s="1"/>
  <c r="D110"/>
  <c r="F109" i="7"/>
  <c r="E109" s="1"/>
  <c r="D109"/>
  <c r="F109" i="4"/>
  <c r="E109" s="1"/>
  <c r="D109"/>
  <c r="I109" i="7" l="1"/>
  <c r="G109"/>
  <c r="H109" s="1"/>
  <c r="G109" i="4"/>
  <c r="H109" s="1"/>
  <c r="I109"/>
  <c r="G110" i="3"/>
  <c r="H110" s="1"/>
  <c r="I110"/>
  <c r="G110" i="6"/>
  <c r="H110" s="1"/>
  <c r="I110"/>
  <c r="F110" i="4" l="1"/>
  <c r="E110" s="1"/>
  <c r="D110"/>
  <c r="F110" i="7"/>
  <c r="E110" s="1"/>
  <c r="D110"/>
  <c r="D111" i="3"/>
  <c r="F111"/>
  <c r="E111" s="1"/>
  <c r="F111" i="6"/>
  <c r="E111" s="1"/>
  <c r="D111"/>
  <c r="G110" i="4" l="1"/>
  <c r="H110" s="1"/>
  <c r="I110"/>
  <c r="G111" i="6"/>
  <c r="H111" s="1"/>
  <c r="I111"/>
  <c r="I110" i="7"/>
  <c r="G110"/>
  <c r="H110" s="1"/>
  <c r="G111" i="3"/>
  <c r="H111" s="1"/>
  <c r="I111"/>
  <c r="F111" i="4" l="1"/>
  <c r="E111" s="1"/>
  <c r="D111"/>
  <c r="F112" i="6"/>
  <c r="E112" s="1"/>
  <c r="D112"/>
  <c r="D111" i="7"/>
  <c r="F111"/>
  <c r="E111" s="1"/>
  <c r="D112" i="3"/>
  <c r="F112"/>
  <c r="E112" s="1"/>
  <c r="G112" l="1"/>
  <c r="H112" s="1"/>
  <c r="I112"/>
  <c r="I111" i="4"/>
  <c r="G111"/>
  <c r="H111" s="1"/>
  <c r="G112" i="6"/>
  <c r="H112" s="1"/>
  <c r="I112"/>
  <c r="G111" i="7"/>
  <c r="H111" s="1"/>
  <c r="I111"/>
  <c r="D113" i="3" l="1"/>
  <c r="F113"/>
  <c r="E113" s="1"/>
  <c r="F112" i="4"/>
  <c r="E112" s="1"/>
  <c r="D112"/>
  <c r="F113" i="6"/>
  <c r="E113" s="1"/>
  <c r="D113"/>
  <c r="F112" i="7"/>
  <c r="E112" s="1"/>
  <c r="D112"/>
  <c r="I113" i="6" l="1"/>
  <c r="G113"/>
  <c r="H113" s="1"/>
  <c r="G113" i="3"/>
  <c r="H113" s="1"/>
  <c r="I113"/>
  <c r="I112" i="7"/>
  <c r="G112"/>
  <c r="H112" s="1"/>
  <c r="I112" i="4"/>
  <c r="G112"/>
  <c r="H112" s="1"/>
  <c r="D114" i="3" l="1"/>
  <c r="F114"/>
  <c r="E114" s="1"/>
  <c r="F114" i="6"/>
  <c r="E114" s="1"/>
  <c r="D114"/>
  <c r="D113" i="7"/>
  <c r="F113"/>
  <c r="E113" s="1"/>
  <c r="F113" i="4"/>
  <c r="E113" s="1"/>
  <c r="D113"/>
  <c r="G114" i="3" l="1"/>
  <c r="H114" s="1"/>
  <c r="I114"/>
  <c r="I113" i="4"/>
  <c r="G113"/>
  <c r="H113" s="1"/>
  <c r="G114" i="6"/>
  <c r="H114" s="1"/>
  <c r="I114"/>
  <c r="I113" i="7"/>
  <c r="G113"/>
  <c r="H113" s="1"/>
  <c r="D115" i="3" l="1"/>
  <c r="F115"/>
  <c r="E115" s="1"/>
  <c r="F115" i="6"/>
  <c r="E115" s="1"/>
  <c r="D115"/>
  <c r="I115" i="3" l="1"/>
  <c r="G115"/>
  <c r="H115" s="1"/>
  <c r="G115" i="6"/>
  <c r="H115" s="1"/>
  <c r="I115"/>
  <c r="D116" i="3" l="1"/>
  <c r="F116"/>
  <c r="E116" s="1"/>
  <c r="F116" i="6"/>
  <c r="E116" s="1"/>
  <c r="D116"/>
  <c r="G116" i="3" l="1"/>
  <c r="H116" s="1"/>
  <c r="I116"/>
  <c r="G116" i="6"/>
  <c r="H116" s="1"/>
  <c r="I116"/>
  <c r="D117" i="3" l="1"/>
  <c r="F117"/>
  <c r="E117" s="1"/>
  <c r="F117" i="6"/>
  <c r="E117" s="1"/>
  <c r="D117"/>
  <c r="G117" i="3" l="1"/>
  <c r="H117" s="1"/>
  <c r="I117"/>
  <c r="I117" i="6"/>
  <c r="G117"/>
  <c r="H117" s="1"/>
  <c r="D118" i="3" l="1"/>
  <c r="F118"/>
  <c r="E118" s="1"/>
  <c r="F118" i="6"/>
  <c r="E118" s="1"/>
  <c r="D118"/>
  <c r="G118" i="3" l="1"/>
  <c r="H118" s="1"/>
  <c r="I118"/>
  <c r="G118" i="6"/>
  <c r="H118" s="1"/>
  <c r="I118"/>
  <c r="D119" i="3" l="1"/>
  <c r="F119"/>
  <c r="E119" s="1"/>
  <c r="F119" i="6"/>
  <c r="E119" s="1"/>
  <c r="D119"/>
  <c r="G119" i="3" l="1"/>
  <c r="H119" s="1"/>
  <c r="I119"/>
  <c r="G119" i="6"/>
  <c r="H119" s="1"/>
  <c r="I119"/>
  <c r="D120" i="3" l="1"/>
  <c r="F120"/>
  <c r="E120" s="1"/>
  <c r="F120" i="6"/>
  <c r="E120" s="1"/>
  <c r="D120"/>
  <c r="G120" i="3" l="1"/>
  <c r="H120" s="1"/>
  <c r="I120"/>
  <c r="G120" i="6"/>
  <c r="H120" s="1"/>
  <c r="I120"/>
  <c r="D121" i="3" l="1"/>
  <c r="F121"/>
  <c r="E121" s="1"/>
  <c r="F121" i="6"/>
  <c r="E121" s="1"/>
  <c r="D121"/>
  <c r="G121" i="3" l="1"/>
  <c r="H121" s="1"/>
  <c r="I121"/>
  <c r="I121" i="6"/>
  <c r="G121"/>
  <c r="H121" s="1"/>
  <c r="D122" i="3" l="1"/>
  <c r="F122"/>
  <c r="E122" s="1"/>
  <c r="F122" i="6"/>
  <c r="E122" s="1"/>
  <c r="D122"/>
  <c r="G122" i="3" l="1"/>
  <c r="H122" s="1"/>
  <c r="I122"/>
  <c r="G122" i="6"/>
  <c r="H122" s="1"/>
  <c r="I122"/>
  <c r="D123" i="3" l="1"/>
  <c r="F123"/>
  <c r="E123" s="1"/>
  <c r="F123" i="6"/>
  <c r="E123" s="1"/>
  <c r="D123"/>
  <c r="G123" i="3" l="1"/>
  <c r="H123" s="1"/>
  <c r="I123"/>
  <c r="G123" i="6"/>
  <c r="H123" s="1"/>
  <c r="I123"/>
  <c r="D124" i="3" l="1"/>
  <c r="F124"/>
  <c r="E124" s="1"/>
  <c r="F124" i="6"/>
  <c r="E124" s="1"/>
  <c r="D124"/>
  <c r="G124" i="3" l="1"/>
  <c r="H124" s="1"/>
  <c r="I124"/>
  <c r="G124" i="6"/>
  <c r="H124" s="1"/>
  <c r="I124"/>
  <c r="D125" i="3" l="1"/>
  <c r="F125"/>
  <c r="E125" s="1"/>
  <c r="F125" i="6"/>
  <c r="E125" s="1"/>
  <c r="D125"/>
  <c r="G125" i="3" l="1"/>
  <c r="H125" s="1"/>
  <c r="I125"/>
  <c r="G125" i="6"/>
  <c r="H125" s="1"/>
  <c r="I125"/>
  <c r="D126" i="3" l="1"/>
  <c r="F126"/>
  <c r="E126" s="1"/>
  <c r="F126" i="6"/>
  <c r="E126" s="1"/>
  <c r="D126"/>
  <c r="G126" i="3" l="1"/>
  <c r="H126" s="1"/>
  <c r="I126"/>
  <c r="G126" i="6"/>
  <c r="H126" s="1"/>
  <c r="I126"/>
  <c r="D127" i="3" l="1"/>
  <c r="F127"/>
  <c r="E127" s="1"/>
  <c r="F127" i="6"/>
  <c r="E127" s="1"/>
  <c r="D127"/>
  <c r="G127" i="3" l="1"/>
  <c r="H127" s="1"/>
  <c r="I127"/>
  <c r="I127" i="6"/>
  <c r="G127"/>
  <c r="H127" s="1"/>
  <c r="D128" i="3" l="1"/>
  <c r="F128"/>
  <c r="E128" s="1"/>
  <c r="F128" i="6"/>
  <c r="E128" s="1"/>
  <c r="D128"/>
  <c r="G128" i="3" l="1"/>
  <c r="H128" s="1"/>
  <c r="I128"/>
  <c r="G128" i="6"/>
  <c r="H128" s="1"/>
  <c r="I128"/>
  <c r="D129" i="3" l="1"/>
  <c r="F129"/>
  <c r="E129" s="1"/>
  <c r="F129" i="6"/>
  <c r="E129" s="1"/>
  <c r="D129"/>
  <c r="G129" i="3" l="1"/>
  <c r="H129" s="1"/>
  <c r="I129"/>
  <c r="I129" i="6"/>
  <c r="G129"/>
  <c r="H129" s="1"/>
  <c r="D130" i="3" l="1"/>
  <c r="F130"/>
  <c r="E130" s="1"/>
  <c r="F130" i="6"/>
  <c r="E130" s="1"/>
  <c r="D130"/>
  <c r="G130" i="3" l="1"/>
  <c r="H130" s="1"/>
  <c r="I130"/>
  <c r="G130" i="6"/>
  <c r="H130" s="1"/>
  <c r="I130"/>
  <c r="D131" i="3" l="1"/>
  <c r="F131"/>
  <c r="E131" s="1"/>
  <c r="F131" i="6"/>
  <c r="E131" s="1"/>
  <c r="D131"/>
  <c r="I131" i="3" l="1"/>
  <c r="G131"/>
  <c r="H131" s="1"/>
  <c r="I131" i="6"/>
  <c r="G131"/>
  <c r="H131" s="1"/>
  <c r="D132" i="3" l="1"/>
  <c r="F132"/>
  <c r="E132" s="1"/>
  <c r="F132" i="6"/>
  <c r="E132" s="1"/>
  <c r="D132"/>
  <c r="G132" i="3" l="1"/>
  <c r="H132" s="1"/>
  <c r="I132"/>
  <c r="G132" i="6"/>
  <c r="H132" s="1"/>
  <c r="I132"/>
  <c r="D133" i="3" l="1"/>
  <c r="F133"/>
  <c r="E133" s="1"/>
  <c r="F133" i="6"/>
  <c r="E133" s="1"/>
  <c r="D133"/>
  <c r="G133" i="3" l="1"/>
  <c r="H133" s="1"/>
  <c r="I133"/>
  <c r="G133" i="6"/>
  <c r="H133" s="1"/>
  <c r="I133"/>
  <c r="D134" i="3" l="1"/>
  <c r="F134"/>
  <c r="E134" s="1"/>
  <c r="F134" i="6"/>
  <c r="E134" s="1"/>
  <c r="D134"/>
  <c r="G134" i="3" l="1"/>
  <c r="H134" s="1"/>
  <c r="I134"/>
  <c r="G134" i="6"/>
  <c r="H134" s="1"/>
  <c r="I134"/>
  <c r="D135" i="3" l="1"/>
  <c r="F135"/>
  <c r="E135" s="1"/>
  <c r="F135" i="6"/>
  <c r="E135" s="1"/>
  <c r="D135"/>
  <c r="G135" i="3" l="1"/>
  <c r="H135" s="1"/>
  <c r="I135"/>
  <c r="G135" i="6"/>
  <c r="H135" s="1"/>
  <c r="I135"/>
  <c r="D136" i="3" l="1"/>
  <c r="F136"/>
  <c r="E136" s="1"/>
  <c r="F136" i="6"/>
  <c r="E136" s="1"/>
  <c r="D136"/>
  <c r="G136" i="3" l="1"/>
  <c r="H136" s="1"/>
  <c r="I136"/>
  <c r="G136" i="6"/>
  <c r="H136" s="1"/>
  <c r="I136"/>
  <c r="D137" i="3" l="1"/>
  <c r="F137"/>
  <c r="E137" s="1"/>
  <c r="F137" i="6"/>
  <c r="E137" s="1"/>
  <c r="D137"/>
  <c r="G137" i="3" l="1"/>
  <c r="H137" s="1"/>
  <c r="I137"/>
  <c r="G137" i="6"/>
  <c r="H137" s="1"/>
  <c r="I137"/>
  <c r="D138" i="3" l="1"/>
  <c r="F138"/>
  <c r="E138" s="1"/>
  <c r="F138" i="6"/>
  <c r="E138" s="1"/>
  <c r="D138"/>
  <c r="G138" i="3" l="1"/>
  <c r="H138" s="1"/>
  <c r="I138"/>
  <c r="G138" i="6"/>
  <c r="H138" s="1"/>
  <c r="I138"/>
  <c r="D139" i="3" l="1"/>
  <c r="F139"/>
  <c r="E139" s="1"/>
  <c r="F139" i="6"/>
  <c r="E139" s="1"/>
  <c r="D139"/>
  <c r="G139" i="3" l="1"/>
  <c r="H139" s="1"/>
  <c r="I139"/>
  <c r="G139" i="6"/>
  <c r="H139" s="1"/>
  <c r="I139"/>
  <c r="D140" i="3" l="1"/>
  <c r="F140"/>
  <c r="E140" s="1"/>
  <c r="F140" i="6"/>
  <c r="E140" s="1"/>
  <c r="D140"/>
  <c r="G140" i="3" l="1"/>
  <c r="H140" s="1"/>
  <c r="I140"/>
  <c r="G140" i="6"/>
  <c r="H140" s="1"/>
  <c r="I140"/>
  <c r="D141" i="3" l="1"/>
  <c r="F141"/>
  <c r="E141" s="1"/>
  <c r="F141" i="6"/>
  <c r="E141" s="1"/>
  <c r="D141"/>
  <c r="G141" i="3" l="1"/>
  <c r="H141" s="1"/>
  <c r="I141"/>
  <c r="I141" i="6"/>
  <c r="G141"/>
  <c r="H141" s="1"/>
  <c r="D142" i="3" l="1"/>
  <c r="F142"/>
  <c r="E142" s="1"/>
  <c r="F142" i="6"/>
  <c r="E142" s="1"/>
  <c r="D142"/>
  <c r="G142" i="3" l="1"/>
  <c r="H142" s="1"/>
  <c r="I142"/>
  <c r="G142" i="6"/>
  <c r="H142" s="1"/>
  <c r="I142"/>
  <c r="D143" i="3" l="1"/>
  <c r="F143"/>
  <c r="E143" s="1"/>
  <c r="F143" i="6"/>
  <c r="E143" s="1"/>
  <c r="D143"/>
  <c r="G143" i="3" l="1"/>
  <c r="H143" s="1"/>
  <c r="I143"/>
  <c r="G143" i="6"/>
  <c r="H143" s="1"/>
  <c r="I143"/>
  <c r="D144" i="3" l="1"/>
  <c r="F144"/>
  <c r="E144" s="1"/>
  <c r="F144" i="6"/>
  <c r="E144" s="1"/>
  <c r="D144"/>
  <c r="G144" i="3" l="1"/>
  <c r="H144" s="1"/>
  <c r="I144"/>
  <c r="G144" i="6"/>
  <c r="H144" s="1"/>
  <c r="I144"/>
  <c r="D145" i="3" l="1"/>
  <c r="F145"/>
  <c r="E145" s="1"/>
  <c r="F145" i="6"/>
  <c r="E145" s="1"/>
  <c r="D145"/>
  <c r="G145" i="3" l="1"/>
  <c r="H145" s="1"/>
  <c r="I145"/>
  <c r="I145" i="6"/>
  <c r="G145"/>
  <c r="H145" s="1"/>
  <c r="D146" i="3" l="1"/>
  <c r="F146"/>
  <c r="E146" s="1"/>
  <c r="F146" i="6"/>
  <c r="E146" s="1"/>
  <c r="D146"/>
  <c r="G146" i="3" l="1"/>
  <c r="H146" s="1"/>
  <c r="I146"/>
  <c r="G146" i="6"/>
  <c r="H146" s="1"/>
  <c r="I146"/>
  <c r="D147" i="3" l="1"/>
  <c r="F147"/>
  <c r="E147" s="1"/>
  <c r="F147" i="6"/>
  <c r="E147" s="1"/>
  <c r="D147"/>
  <c r="I147" i="3" l="1"/>
  <c r="G147"/>
  <c r="H147" s="1"/>
  <c r="G147" i="6"/>
  <c r="H147" s="1"/>
  <c r="I147"/>
  <c r="D148" i="3" l="1"/>
  <c r="F148"/>
  <c r="E148" s="1"/>
  <c r="F148" i="6"/>
  <c r="E148" s="1"/>
  <c r="D148"/>
  <c r="G148" i="3" l="1"/>
  <c r="H148" s="1"/>
  <c r="I148"/>
  <c r="G148" i="6"/>
  <c r="H148" s="1"/>
  <c r="I148"/>
  <c r="D149" i="3" l="1"/>
  <c r="F149"/>
  <c r="E149" s="1"/>
  <c r="F149" i="6"/>
  <c r="E149" s="1"/>
  <c r="D149"/>
  <c r="G149" i="3" l="1"/>
  <c r="H149" s="1"/>
  <c r="I149"/>
  <c r="I149" i="6"/>
  <c r="G149"/>
  <c r="H149" s="1"/>
  <c r="D150" i="3" l="1"/>
  <c r="F150"/>
  <c r="E150" s="1"/>
  <c r="F150" i="6"/>
  <c r="E150" s="1"/>
  <c r="D150"/>
  <c r="G150" i="3" l="1"/>
  <c r="H150" s="1"/>
  <c r="I150"/>
  <c r="G150" i="6"/>
  <c r="H150" s="1"/>
  <c r="I150"/>
  <c r="D151" i="3" l="1"/>
  <c r="F151"/>
  <c r="E151" s="1"/>
  <c r="F151" i="6"/>
  <c r="E151" s="1"/>
  <c r="D151"/>
  <c r="G151" i="3" l="1"/>
  <c r="H151" s="1"/>
  <c r="I151"/>
  <c r="G151" i="6"/>
  <c r="H151" s="1"/>
  <c r="I151"/>
  <c r="D152" i="3" l="1"/>
  <c r="F152"/>
  <c r="E152" s="1"/>
  <c r="F152" i="6"/>
  <c r="E152" s="1"/>
  <c r="D152"/>
  <c r="G152" i="3" l="1"/>
  <c r="H152" s="1"/>
  <c r="I152"/>
  <c r="G152" i="6"/>
  <c r="H152" s="1"/>
  <c r="I152"/>
  <c r="D153" i="3" l="1"/>
  <c r="F153"/>
  <c r="E153" s="1"/>
  <c r="F153" i="6"/>
  <c r="E153" s="1"/>
  <c r="D153"/>
  <c r="G153" i="3" l="1"/>
  <c r="H153" s="1"/>
  <c r="I153"/>
  <c r="G153" i="6"/>
  <c r="H153" s="1"/>
  <c r="I153"/>
  <c r="D154" i="3" l="1"/>
  <c r="F154"/>
  <c r="E154" s="1"/>
  <c r="F154" i="6"/>
  <c r="E154" s="1"/>
  <c r="D154"/>
  <c r="G154" i="3" l="1"/>
  <c r="H154" s="1"/>
  <c r="I154"/>
  <c r="G154" i="6"/>
  <c r="H154" s="1"/>
  <c r="I154"/>
  <c r="D155" i="3" l="1"/>
  <c r="F155"/>
  <c r="E155" s="1"/>
  <c r="F155" i="6"/>
  <c r="E155" s="1"/>
  <c r="D155"/>
  <c r="G155" i="3" l="1"/>
  <c r="H155" s="1"/>
  <c r="I155"/>
  <c r="G155" i="6"/>
  <c r="H155" s="1"/>
  <c r="I155"/>
  <c r="D156" i="3" l="1"/>
  <c r="F156"/>
  <c r="E156" s="1"/>
  <c r="F156" i="6"/>
  <c r="E156" s="1"/>
  <c r="D156"/>
  <c r="G156" i="3" l="1"/>
  <c r="H156" s="1"/>
  <c r="I156"/>
  <c r="G156" i="6"/>
  <c r="H156" s="1"/>
  <c r="I156"/>
  <c r="D157" i="3" l="1"/>
  <c r="F157"/>
  <c r="E157" s="1"/>
  <c r="F157" i="6"/>
  <c r="E157" s="1"/>
  <c r="D157"/>
  <c r="G157" i="3" l="1"/>
  <c r="H157" s="1"/>
  <c r="I157"/>
  <c r="G157" i="6"/>
  <c r="H157" s="1"/>
  <c r="I157"/>
  <c r="D158" i="3" l="1"/>
  <c r="F158"/>
  <c r="E158" s="1"/>
  <c r="F158" i="6"/>
  <c r="E158" s="1"/>
  <c r="D158"/>
  <c r="G158" i="3" l="1"/>
  <c r="H158" s="1"/>
  <c r="I158"/>
  <c r="G158" i="6"/>
  <c r="H158" s="1"/>
  <c r="I158"/>
  <c r="D159" i="3" l="1"/>
  <c r="F159"/>
  <c r="E159" s="1"/>
  <c r="F159" i="6"/>
  <c r="E159" s="1"/>
  <c r="D159"/>
  <c r="G159" i="3" l="1"/>
  <c r="H159" s="1"/>
  <c r="I159"/>
  <c r="I159" i="6"/>
  <c r="G159"/>
  <c r="H159" s="1"/>
  <c r="D160" i="3" l="1"/>
  <c r="F160"/>
  <c r="E160" s="1"/>
  <c r="D160" i="6"/>
  <c r="F160"/>
  <c r="E160" s="1"/>
  <c r="G160" i="3" l="1"/>
  <c r="H160" s="1"/>
  <c r="I160"/>
  <c r="G160" i="6"/>
  <c r="H160" s="1"/>
  <c r="I160"/>
  <c r="D161" i="3" l="1"/>
  <c r="F161"/>
  <c r="E161" s="1"/>
  <c r="F161" i="6"/>
  <c r="E161" s="1"/>
  <c r="D161"/>
  <c r="G161" i="3" l="1"/>
  <c r="H161" s="1"/>
  <c r="I161"/>
  <c r="G161" i="6"/>
  <c r="H161" s="1"/>
  <c r="I161"/>
  <c r="D162" i="3" l="1"/>
  <c r="F162"/>
  <c r="E162" s="1"/>
  <c r="D162" i="6"/>
  <c r="F162"/>
  <c r="E162" s="1"/>
  <c r="G162" i="3" l="1"/>
  <c r="H162" s="1"/>
  <c r="I162"/>
  <c r="G162" i="6"/>
  <c r="H162" s="1"/>
  <c r="I162"/>
  <c r="D163" i="3" l="1"/>
  <c r="F163"/>
  <c r="E163" s="1"/>
  <c r="F163" i="6"/>
  <c r="E163" s="1"/>
  <c r="D163"/>
  <c r="I163" i="3" l="1"/>
  <c r="G163"/>
  <c r="H163" s="1"/>
  <c r="I163" i="6"/>
  <c r="G163"/>
  <c r="H163" s="1"/>
  <c r="D164" i="3" l="1"/>
  <c r="F164"/>
  <c r="E164" s="1"/>
  <c r="D164" i="6"/>
  <c r="F164"/>
  <c r="E164" s="1"/>
  <c r="G164" i="3" l="1"/>
  <c r="H164" s="1"/>
  <c r="I164"/>
  <c r="G164" i="6"/>
  <c r="H164" s="1"/>
  <c r="I164"/>
  <c r="F165" l="1"/>
  <c r="E165" s="1"/>
  <c r="D165"/>
  <c r="F165" i="3"/>
  <c r="E165" s="1"/>
  <c r="D165"/>
  <c r="G165" i="6" l="1"/>
  <c r="H165" s="1"/>
  <c r="I165"/>
  <c r="G165" i="3"/>
  <c r="H165" s="1"/>
  <c r="I165"/>
  <c r="D166" i="6" l="1"/>
  <c r="F166"/>
  <c r="E166" s="1"/>
  <c r="D166" i="3"/>
  <c r="F166"/>
  <c r="E166" s="1"/>
  <c r="G166" i="6" l="1"/>
  <c r="H166" s="1"/>
  <c r="I166"/>
  <c r="I166" i="3"/>
  <c r="G166"/>
  <c r="H166" s="1"/>
  <c r="F167" i="6" l="1"/>
  <c r="E167" s="1"/>
  <c r="D167"/>
  <c r="F167" i="3"/>
  <c r="E167" s="1"/>
  <c r="D167"/>
  <c r="I167" i="6" l="1"/>
  <c r="G167"/>
  <c r="H167" s="1"/>
  <c r="G167" i="3"/>
  <c r="H167" s="1"/>
  <c r="I167"/>
  <c r="D168" i="6" l="1"/>
  <c r="F168"/>
  <c r="E168" s="1"/>
  <c r="F168" i="3"/>
  <c r="E168" s="1"/>
  <c r="D168"/>
  <c r="G168" i="6" l="1"/>
  <c r="H168" s="1"/>
  <c r="I168"/>
  <c r="G168" i="3"/>
  <c r="H168" s="1"/>
  <c r="I168"/>
  <c r="F169" i="6" l="1"/>
  <c r="E169" s="1"/>
  <c r="D169"/>
  <c r="F169" i="3"/>
  <c r="E169" s="1"/>
  <c r="D169"/>
  <c r="G169" i="6" l="1"/>
  <c r="H169" s="1"/>
  <c r="I169"/>
  <c r="G169" i="3"/>
  <c r="H169" s="1"/>
  <c r="I169"/>
  <c r="D170" i="6" l="1"/>
  <c r="F170"/>
  <c r="E170" s="1"/>
  <c r="F170" i="3"/>
  <c r="E170" s="1"/>
  <c r="D170"/>
  <c r="G170" i="6" l="1"/>
  <c r="H170" s="1"/>
  <c r="I170"/>
  <c r="I170" i="3"/>
  <c r="G170"/>
  <c r="H170" s="1"/>
  <c r="F171" i="6" l="1"/>
  <c r="E171" s="1"/>
  <c r="D171"/>
  <c r="F171" i="3"/>
  <c r="E171" s="1"/>
  <c r="D171"/>
  <c r="I171" i="6" l="1"/>
  <c r="G171"/>
  <c r="H171" s="1"/>
  <c r="G171" i="3"/>
  <c r="H171" s="1"/>
  <c r="I171"/>
  <c r="D172" i="6" l="1"/>
  <c r="F172"/>
  <c r="E172" s="1"/>
  <c r="F172" i="3"/>
  <c r="E172" s="1"/>
  <c r="D172"/>
  <c r="G172" i="6" l="1"/>
  <c r="H172" s="1"/>
  <c r="I172"/>
  <c r="G172" i="3"/>
  <c r="H172" s="1"/>
  <c r="I172"/>
  <c r="F173" i="6" l="1"/>
  <c r="E173" s="1"/>
  <c r="D173"/>
  <c r="F173" i="3"/>
  <c r="E173" s="1"/>
  <c r="D173"/>
  <c r="G173" i="6" l="1"/>
  <c r="H173" s="1"/>
  <c r="I173"/>
  <c r="G173" i="3"/>
  <c r="H173" s="1"/>
  <c r="I173"/>
  <c r="D174" i="6" l="1"/>
  <c r="F174"/>
  <c r="E174" s="1"/>
  <c r="F174" i="3"/>
  <c r="E174" s="1"/>
  <c r="D174"/>
  <c r="G174" i="6" l="1"/>
  <c r="H174" s="1"/>
  <c r="I174"/>
  <c r="I174" i="3"/>
  <c r="G174"/>
  <c r="H174" s="1"/>
  <c r="F175" i="6" l="1"/>
  <c r="E175" s="1"/>
  <c r="D175"/>
  <c r="F175" i="3"/>
  <c r="E175" s="1"/>
  <c r="D175"/>
  <c r="I175" i="6" l="1"/>
  <c r="G175"/>
  <c r="H175" s="1"/>
  <c r="G175" i="3"/>
  <c r="H175" s="1"/>
  <c r="I175"/>
  <c r="D176" i="6" l="1"/>
  <c r="F176"/>
  <c r="E176" s="1"/>
  <c r="F176" i="3"/>
  <c r="E176" s="1"/>
  <c r="D176"/>
  <c r="G176" i="6" l="1"/>
  <c r="H176" s="1"/>
  <c r="I176"/>
  <c r="G176" i="3"/>
  <c r="H176" s="1"/>
  <c r="I176"/>
  <c r="F177" i="6" l="1"/>
  <c r="E177" s="1"/>
  <c r="D177"/>
  <c r="F177" i="3"/>
  <c r="E177" s="1"/>
  <c r="D177"/>
  <c r="G177" i="6" l="1"/>
  <c r="H177" s="1"/>
  <c r="I177"/>
  <c r="G177" i="3"/>
  <c r="H177" s="1"/>
  <c r="I177"/>
  <c r="D178" i="6" l="1"/>
  <c r="F178"/>
  <c r="E178" s="1"/>
  <c r="F178" i="3"/>
  <c r="E178" s="1"/>
  <c r="D178"/>
  <c r="G178" i="6" l="1"/>
  <c r="H178" s="1"/>
  <c r="I178"/>
  <c r="I178" i="3"/>
  <c r="G178"/>
  <c r="H178" s="1"/>
  <c r="F179" i="6" l="1"/>
  <c r="E179" s="1"/>
  <c r="D179"/>
  <c r="F179" i="3"/>
  <c r="E179" s="1"/>
  <c r="D179"/>
  <c r="I179" i="6" l="1"/>
  <c r="G179"/>
  <c r="H179" s="1"/>
  <c r="G179" i="3"/>
  <c r="H179" s="1"/>
  <c r="I179"/>
  <c r="D180" i="6" l="1"/>
  <c r="F180"/>
  <c r="E180" s="1"/>
  <c r="F180" i="3"/>
  <c r="E180" s="1"/>
  <c r="D180"/>
  <c r="G180" i="6" l="1"/>
  <c r="H180" s="1"/>
  <c r="I180"/>
  <c r="G180" i="3"/>
  <c r="H180" s="1"/>
  <c r="I180"/>
  <c r="F181" i="6" l="1"/>
  <c r="E181" s="1"/>
  <c r="D181"/>
  <c r="F181" i="3"/>
  <c r="E181" s="1"/>
  <c r="D181"/>
  <c r="G181" i="6" l="1"/>
  <c r="H181" s="1"/>
  <c r="I181"/>
  <c r="G181" i="3"/>
  <c r="H181" s="1"/>
  <c r="I181"/>
  <c r="D182" i="6" l="1"/>
  <c r="F182"/>
  <c r="E182" s="1"/>
  <c r="F182" i="3"/>
  <c r="E182" s="1"/>
  <c r="D182"/>
  <c r="G182" i="6" l="1"/>
  <c r="H182" s="1"/>
  <c r="I182"/>
  <c r="I182" i="3"/>
  <c r="G182"/>
  <c r="H182" s="1"/>
  <c r="F183" i="6" l="1"/>
  <c r="E183" s="1"/>
  <c r="D183"/>
  <c r="F183" i="3"/>
  <c r="E183" s="1"/>
  <c r="D183"/>
  <c r="I183" i="6" l="1"/>
  <c r="G183"/>
  <c r="H183" s="1"/>
  <c r="G183" i="3"/>
  <c r="H183" s="1"/>
  <c r="I183"/>
  <c r="D184" i="6" l="1"/>
  <c r="F184"/>
  <c r="E184" s="1"/>
  <c r="F184" i="3"/>
  <c r="E184" s="1"/>
  <c r="D184"/>
  <c r="G184" i="6" l="1"/>
  <c r="H184" s="1"/>
  <c r="I184"/>
  <c r="G184" i="3"/>
  <c r="H184" s="1"/>
  <c r="I184"/>
  <c r="F185" i="6" l="1"/>
  <c r="E185" s="1"/>
  <c r="D185"/>
  <c r="F185" i="3"/>
  <c r="E185" s="1"/>
  <c r="D185"/>
  <c r="G185" i="6" l="1"/>
  <c r="H185" s="1"/>
  <c r="I185"/>
  <c r="G185" i="3"/>
  <c r="H185" s="1"/>
  <c r="I185"/>
  <c r="D186" i="6" l="1"/>
  <c r="F186"/>
  <c r="E186" s="1"/>
  <c r="F186" i="3"/>
  <c r="E186" s="1"/>
  <c r="D186"/>
  <c r="G186" i="6" l="1"/>
  <c r="H186" s="1"/>
  <c r="I186"/>
  <c r="I186" i="3"/>
  <c r="G186"/>
  <c r="H186" s="1"/>
  <c r="F187" i="6" l="1"/>
  <c r="E187" s="1"/>
  <c r="D187"/>
  <c r="F187" i="3"/>
  <c r="E187" s="1"/>
  <c r="D187"/>
  <c r="I187" i="6" l="1"/>
  <c r="G187"/>
  <c r="H187" s="1"/>
  <c r="G187" i="3"/>
  <c r="H187" s="1"/>
  <c r="I187"/>
  <c r="D188" i="6" l="1"/>
  <c r="F188"/>
  <c r="E188" s="1"/>
  <c r="F188" i="3"/>
  <c r="E188" s="1"/>
  <c r="D188"/>
  <c r="G188" i="6" l="1"/>
  <c r="H188" s="1"/>
  <c r="I188"/>
  <c r="G188" i="3"/>
  <c r="H188" s="1"/>
  <c r="I188"/>
  <c r="F189" i="6" l="1"/>
  <c r="E189" s="1"/>
  <c r="D189"/>
  <c r="F189" i="3"/>
  <c r="E189" s="1"/>
  <c r="D189"/>
  <c r="G189" i="6" l="1"/>
  <c r="H189" s="1"/>
  <c r="I189"/>
  <c r="G189" i="3"/>
  <c r="H189" s="1"/>
  <c r="I189"/>
  <c r="D190" i="6" l="1"/>
  <c r="F190"/>
  <c r="E190" s="1"/>
  <c r="F190" i="3"/>
  <c r="E190" s="1"/>
  <c r="D190"/>
  <c r="G190" i="6" l="1"/>
  <c r="H190" s="1"/>
  <c r="I190"/>
  <c r="I190" i="3"/>
  <c r="G190"/>
  <c r="H190" s="1"/>
  <c r="F191" i="6" l="1"/>
  <c r="E191" s="1"/>
  <c r="D191"/>
  <c r="F191" i="3"/>
  <c r="E191" s="1"/>
  <c r="D191"/>
  <c r="I191" i="6" l="1"/>
  <c r="G191"/>
  <c r="H191" s="1"/>
  <c r="G191" i="3"/>
  <c r="H191" s="1"/>
  <c r="I191"/>
  <c r="D192" i="6" l="1"/>
  <c r="F192"/>
  <c r="E192" s="1"/>
  <c r="F192" i="3"/>
  <c r="E192" s="1"/>
  <c r="D192"/>
  <c r="G192" i="6" l="1"/>
  <c r="H192" s="1"/>
  <c r="I192"/>
  <c r="G192" i="3"/>
  <c r="H192" s="1"/>
  <c r="I192"/>
  <c r="F193" i="6" l="1"/>
  <c r="E193" s="1"/>
  <c r="D193"/>
  <c r="F193" i="3"/>
  <c r="E193" s="1"/>
  <c r="D193"/>
  <c r="G193" i="6" l="1"/>
  <c r="H193" s="1"/>
  <c r="I193"/>
  <c r="G193" i="3"/>
  <c r="H193" s="1"/>
  <c r="I193"/>
  <c r="D194" i="6" l="1"/>
  <c r="F194"/>
  <c r="E194" s="1"/>
  <c r="F194" i="3"/>
  <c r="E194" s="1"/>
  <c r="D194"/>
  <c r="G194" i="6" l="1"/>
  <c r="H194" s="1"/>
  <c r="I194"/>
  <c r="I194" i="3"/>
  <c r="G194"/>
  <c r="H194" s="1"/>
  <c r="F195" i="6" l="1"/>
  <c r="E195" s="1"/>
  <c r="D195"/>
  <c r="F195" i="3"/>
  <c r="E195" s="1"/>
  <c r="D195"/>
  <c r="I195" i="6" l="1"/>
  <c r="G195"/>
  <c r="H195" s="1"/>
  <c r="G195" i="3"/>
  <c r="H195" s="1"/>
  <c r="I195"/>
  <c r="D196" i="6" l="1"/>
  <c r="F196"/>
  <c r="E196" s="1"/>
  <c r="F196" i="3"/>
  <c r="E196" s="1"/>
  <c r="D196"/>
  <c r="G196" i="6" l="1"/>
  <c r="H196" s="1"/>
  <c r="I196"/>
  <c r="G196" i="3"/>
  <c r="H196" s="1"/>
  <c r="I196"/>
  <c r="F197" i="6" l="1"/>
  <c r="E197" s="1"/>
  <c r="D197"/>
  <c r="F197" i="3"/>
  <c r="E197" s="1"/>
  <c r="D197"/>
  <c r="I197" i="6" l="1"/>
  <c r="G197"/>
  <c r="H197" s="1"/>
  <c r="G197" i="3"/>
  <c r="H197" s="1"/>
  <c r="I197"/>
  <c r="D198" i="6" l="1"/>
  <c r="F198"/>
  <c r="E198" s="1"/>
  <c r="F198" i="3"/>
  <c r="E198" s="1"/>
  <c r="D198"/>
  <c r="G198" i="6" l="1"/>
  <c r="H198" s="1"/>
  <c r="I198"/>
  <c r="I198" i="3"/>
  <c r="G198"/>
  <c r="H198" s="1"/>
  <c r="F199" i="6" l="1"/>
  <c r="E199" s="1"/>
  <c r="D199"/>
  <c r="F199" i="3"/>
  <c r="E199" s="1"/>
  <c r="D199"/>
  <c r="I199" i="6" l="1"/>
  <c r="G199"/>
  <c r="H199" s="1"/>
  <c r="G199" i="3"/>
  <c r="H199" s="1"/>
  <c r="I199"/>
  <c r="D200" i="6" l="1"/>
  <c r="F200"/>
  <c r="E200" s="1"/>
  <c r="F200" i="3"/>
  <c r="E200" s="1"/>
  <c r="D200"/>
  <c r="G200" i="6" l="1"/>
  <c r="H200" s="1"/>
  <c r="I200"/>
  <c r="I200" i="3"/>
  <c r="G200"/>
  <c r="H200" s="1"/>
  <c r="F201" i="6" l="1"/>
  <c r="E201" s="1"/>
  <c r="D201"/>
  <c r="F201" i="3"/>
  <c r="E201" s="1"/>
  <c r="D201"/>
  <c r="I201" i="6" l="1"/>
  <c r="G201"/>
  <c r="H201" s="1"/>
  <c r="G201" i="3"/>
  <c r="H201" s="1"/>
  <c r="I201"/>
  <c r="F202" i="6" l="1"/>
  <c r="E202" s="1"/>
  <c r="D202"/>
  <c r="F202" i="3"/>
  <c r="E202" s="1"/>
  <c r="D202"/>
  <c r="G202" i="6" l="1"/>
  <c r="H202" s="1"/>
  <c r="I202"/>
  <c r="G202" i="3"/>
  <c r="H202" s="1"/>
  <c r="I202"/>
  <c r="D203" i="6" l="1"/>
  <c r="F203"/>
  <c r="E203" s="1"/>
  <c r="F203" i="3"/>
  <c r="E203" s="1"/>
  <c r="D203"/>
  <c r="I203" i="6" l="1"/>
  <c r="G203"/>
  <c r="H203" s="1"/>
  <c r="G203" i="3"/>
  <c r="H203" s="1"/>
  <c r="I203"/>
  <c r="F204" i="6" l="1"/>
  <c r="E204" s="1"/>
  <c r="D204"/>
  <c r="F204" i="3"/>
  <c r="E204" s="1"/>
  <c r="D204"/>
  <c r="G204" i="6" l="1"/>
  <c r="H204" s="1"/>
  <c r="I204"/>
  <c r="I204" i="3"/>
  <c r="G204"/>
  <c r="H204" s="1"/>
  <c r="F205" i="6" l="1"/>
  <c r="E205" s="1"/>
  <c r="D205"/>
  <c r="F205" i="3"/>
  <c r="E205" s="1"/>
  <c r="D205"/>
  <c r="G205" i="6" l="1"/>
  <c r="H205" s="1"/>
  <c r="I205"/>
  <c r="G205" i="3"/>
  <c r="H205" s="1"/>
  <c r="I205"/>
  <c r="D206" i="6" l="1"/>
  <c r="F206"/>
  <c r="E206" s="1"/>
  <c r="F206" i="3"/>
  <c r="E206" s="1"/>
  <c r="D206"/>
  <c r="G206" i="6" l="1"/>
  <c r="H206" s="1"/>
  <c r="I206"/>
  <c r="G206" i="3"/>
  <c r="H206" s="1"/>
  <c r="I206"/>
  <c r="F207" i="6" l="1"/>
  <c r="E207" s="1"/>
  <c r="D207"/>
  <c r="F207" i="3"/>
  <c r="E207" s="1"/>
  <c r="D207"/>
  <c r="I207" i="6" l="1"/>
  <c r="G207"/>
  <c r="H207" s="1"/>
  <c r="G207" i="3"/>
  <c r="H207" s="1"/>
  <c r="I207"/>
  <c r="F208" i="6" l="1"/>
  <c r="E208" s="1"/>
  <c r="D208"/>
  <c r="F208" i="3"/>
  <c r="E208" s="1"/>
  <c r="D208"/>
  <c r="G208" i="6" l="1"/>
  <c r="H208" s="1"/>
  <c r="I208"/>
  <c r="I208" i="3"/>
  <c r="G208"/>
  <c r="H208" s="1"/>
  <c r="F209" i="6" l="1"/>
  <c r="E209" s="1"/>
  <c r="D209"/>
  <c r="F209" i="3"/>
  <c r="E209" s="1"/>
  <c r="D209"/>
  <c r="I209" i="6" l="1"/>
  <c r="G209"/>
  <c r="H209" s="1"/>
  <c r="G209" i="3"/>
  <c r="H209" s="1"/>
  <c r="I209"/>
  <c r="F210" i="6" l="1"/>
  <c r="E210" s="1"/>
  <c r="D210"/>
  <c r="F210" i="3"/>
  <c r="E210" s="1"/>
  <c r="D210"/>
  <c r="G210" i="6" l="1"/>
  <c r="H210" s="1"/>
  <c r="I210"/>
  <c r="G210" i="3"/>
  <c r="H210" s="1"/>
  <c r="I210"/>
  <c r="F211" i="6" l="1"/>
  <c r="E211" s="1"/>
  <c r="D211"/>
  <c r="F211" i="3"/>
  <c r="E211" s="1"/>
  <c r="D211"/>
  <c r="I211" i="6" l="1"/>
  <c r="G211"/>
  <c r="H211" s="1"/>
  <c r="G211" i="3"/>
  <c r="H211" s="1"/>
  <c r="I211"/>
  <c r="F212" i="6" l="1"/>
  <c r="E212" s="1"/>
  <c r="D212"/>
  <c r="F212" i="3"/>
  <c r="E212" s="1"/>
  <c r="D212"/>
  <c r="G212" i="6" l="1"/>
  <c r="H212" s="1"/>
  <c r="I212"/>
  <c r="I212" i="3"/>
  <c r="G212"/>
  <c r="H212" s="1"/>
  <c r="F213" i="6" l="1"/>
  <c r="E213" s="1"/>
  <c r="D213"/>
  <c r="F213" i="3"/>
  <c r="E213" s="1"/>
  <c r="D213"/>
  <c r="G213" i="6" l="1"/>
  <c r="H213" s="1"/>
  <c r="I213"/>
  <c r="G213" i="3"/>
  <c r="H213" s="1"/>
  <c r="I213"/>
  <c r="F214" i="6" l="1"/>
  <c r="E214" s="1"/>
  <c r="D214"/>
  <c r="F214" i="3"/>
  <c r="E214" s="1"/>
  <c r="D214"/>
  <c r="G214" i="6" l="1"/>
  <c r="H214" s="1"/>
  <c r="I214"/>
  <c r="G214" i="3"/>
  <c r="H214" s="1"/>
  <c r="I214"/>
  <c r="F215" i="6" l="1"/>
  <c r="E215" s="1"/>
  <c r="D215"/>
  <c r="F215" i="3"/>
  <c r="E215" s="1"/>
  <c r="D215"/>
  <c r="I215" i="6" l="1"/>
  <c r="G215"/>
  <c r="H215" s="1"/>
  <c r="G215" i="3"/>
  <c r="H215" s="1"/>
  <c r="I215"/>
  <c r="F216" i="6" l="1"/>
  <c r="E216" s="1"/>
  <c r="D216"/>
  <c r="F216" i="3"/>
  <c r="E216" s="1"/>
  <c r="D216"/>
  <c r="G216" i="6" l="1"/>
  <c r="H216" s="1"/>
  <c r="I216"/>
  <c r="I216" i="3"/>
  <c r="G216"/>
  <c r="H216" s="1"/>
  <c r="F217" i="6" l="1"/>
  <c r="E217" s="1"/>
  <c r="D217"/>
  <c r="F217" i="3"/>
  <c r="E217" s="1"/>
  <c r="D217"/>
  <c r="G217" l="1"/>
  <c r="H217" s="1"/>
  <c r="I217"/>
  <c r="G217" i="6"/>
  <c r="H217" s="1"/>
  <c r="I217"/>
  <c r="F218" i="3" l="1"/>
  <c r="E218" s="1"/>
  <c r="D218"/>
  <c r="F218" i="6"/>
  <c r="E218" s="1"/>
  <c r="D218"/>
  <c r="G218" i="3" l="1"/>
  <c r="H218" s="1"/>
  <c r="I218"/>
  <c r="G218" i="6"/>
  <c r="H218" s="1"/>
  <c r="I218"/>
  <c r="D219" l="1"/>
  <c r="F219"/>
  <c r="E219" s="1"/>
  <c r="F219" i="3"/>
  <c r="E219" s="1"/>
  <c r="D219"/>
  <c r="I219" i="6" l="1"/>
  <c r="G219"/>
  <c r="H219" s="1"/>
  <c r="G219" i="3"/>
  <c r="H219" s="1"/>
  <c r="I219"/>
  <c r="F220" l="1"/>
  <c r="E220" s="1"/>
  <c r="D220"/>
  <c r="F220" i="6"/>
  <c r="E220" s="1"/>
  <c r="D220"/>
  <c r="I220" i="3" l="1"/>
  <c r="G220"/>
  <c r="H220" s="1"/>
  <c r="G220" i="6"/>
  <c r="H220" s="1"/>
  <c r="I220"/>
  <c r="F221" l="1"/>
  <c r="E221" s="1"/>
  <c r="D221"/>
  <c r="F221" i="3"/>
  <c r="E221" s="1"/>
  <c r="D221"/>
  <c r="G221" i="6" l="1"/>
  <c r="H221" s="1"/>
  <c r="I221"/>
  <c r="G221" i="3"/>
  <c r="H221" s="1"/>
  <c r="I221"/>
  <c r="F222" l="1"/>
  <c r="E222" s="1"/>
  <c r="D222"/>
  <c r="D222" i="6"/>
  <c r="F222"/>
  <c r="E222" s="1"/>
  <c r="G222" i="3" l="1"/>
  <c r="H222" s="1"/>
  <c r="I222"/>
  <c r="G222" i="6"/>
  <c r="H222" s="1"/>
  <c r="I222"/>
  <c r="F223" l="1"/>
  <c r="E223" s="1"/>
  <c r="D223"/>
  <c r="F223" i="3"/>
  <c r="E223" s="1"/>
  <c r="D223"/>
  <c r="I223" i="6" l="1"/>
  <c r="G223"/>
  <c r="H223" s="1"/>
  <c r="G223" i="3"/>
  <c r="H223" s="1"/>
  <c r="I223"/>
  <c r="F224" i="6" l="1"/>
  <c r="E224" s="1"/>
  <c r="D224"/>
  <c r="F224" i="3"/>
  <c r="E224" s="1"/>
  <c r="D224"/>
  <c r="G224" i="6" l="1"/>
  <c r="H224" s="1"/>
  <c r="I224"/>
  <c r="I224" i="3"/>
  <c r="G224"/>
  <c r="H224" s="1"/>
  <c r="F225" i="6" l="1"/>
  <c r="E225" s="1"/>
  <c r="D225"/>
  <c r="F225" i="3"/>
  <c r="E225" s="1"/>
  <c r="D225"/>
  <c r="I225" i="6" l="1"/>
  <c r="G225"/>
  <c r="H225" s="1"/>
  <c r="G225" i="3"/>
  <c r="H225" s="1"/>
  <c r="I225"/>
  <c r="F226" i="6" l="1"/>
  <c r="E226" s="1"/>
  <c r="D226"/>
  <c r="F226" i="3"/>
  <c r="E226" s="1"/>
  <c r="D226"/>
  <c r="G226" l="1"/>
  <c r="H226" s="1"/>
  <c r="I226"/>
  <c r="G226" i="6"/>
  <c r="H226" s="1"/>
  <c r="I226"/>
  <c r="F227" i="3" l="1"/>
  <c r="E227" s="1"/>
  <c r="D227"/>
  <c r="F227" i="6"/>
  <c r="E227" s="1"/>
  <c r="D227"/>
  <c r="G227" i="3" l="1"/>
  <c r="H227" s="1"/>
  <c r="I227"/>
  <c r="I227" i="6"/>
  <c r="G227"/>
  <c r="H227" s="1"/>
  <c r="F228" i="3" l="1"/>
  <c r="E228" s="1"/>
  <c r="D228"/>
  <c r="F228" i="6"/>
  <c r="E228" s="1"/>
  <c r="D228"/>
  <c r="I228" i="3" l="1"/>
  <c r="G228"/>
  <c r="H228" s="1"/>
  <c r="G228" i="6"/>
  <c r="H228" s="1"/>
  <c r="I228"/>
  <c r="F229" i="3" l="1"/>
  <c r="E229" s="1"/>
  <c r="D229"/>
  <c r="F229" i="6"/>
  <c r="E229" s="1"/>
  <c r="D229"/>
  <c r="G229" i="3" l="1"/>
  <c r="H229" s="1"/>
  <c r="I229"/>
  <c r="I229" i="6"/>
  <c r="G229"/>
  <c r="H229" s="1"/>
  <c r="F230" i="3" l="1"/>
  <c r="E230" s="1"/>
  <c r="D230"/>
  <c r="F230" i="6"/>
  <c r="E230" s="1"/>
  <c r="D230"/>
  <c r="G230" i="3" l="1"/>
  <c r="H230" s="1"/>
  <c r="I230"/>
  <c r="G230" i="6"/>
  <c r="H230" s="1"/>
  <c r="I230"/>
  <c r="F231" i="3" l="1"/>
  <c r="E231" s="1"/>
  <c r="D231"/>
  <c r="F231" i="6"/>
  <c r="E231" s="1"/>
  <c r="D231"/>
  <c r="G231" i="3" l="1"/>
  <c r="H231" s="1"/>
  <c r="I231"/>
  <c r="I231" i="6"/>
  <c r="G231"/>
  <c r="H231" s="1"/>
  <c r="F232" i="3" l="1"/>
  <c r="E232" s="1"/>
  <c r="D232"/>
  <c r="D232" i="6"/>
  <c r="F232"/>
  <c r="E232" s="1"/>
  <c r="I232" i="3" l="1"/>
  <c r="G232"/>
  <c r="H232" s="1"/>
  <c r="G232" i="6"/>
  <c r="H232" s="1"/>
  <c r="I232"/>
  <c r="F233" l="1"/>
  <c r="E233" s="1"/>
  <c r="D233"/>
  <c r="F233" i="3"/>
  <c r="E233" s="1"/>
  <c r="D233"/>
  <c r="I233" i="6" l="1"/>
  <c r="G233"/>
  <c r="H233" s="1"/>
  <c r="G233" i="3"/>
  <c r="H233" s="1"/>
  <c r="I233"/>
  <c r="F234" i="6" l="1"/>
  <c r="E234" s="1"/>
  <c r="D234"/>
  <c r="F234" i="3"/>
  <c r="E234" s="1"/>
  <c r="D234"/>
  <c r="G234" i="6" l="1"/>
  <c r="H234" s="1"/>
  <c r="I234"/>
  <c r="G234" i="3"/>
  <c r="H234" s="1"/>
  <c r="I234"/>
  <c r="F235" l="1"/>
  <c r="E235" s="1"/>
  <c r="D235"/>
  <c r="D235" i="6"/>
  <c r="F235"/>
  <c r="E235" s="1"/>
  <c r="G235" i="3" l="1"/>
  <c r="H235" s="1"/>
  <c r="I235"/>
  <c r="I235" i="6"/>
  <c r="G235"/>
  <c r="H235" s="1"/>
  <c r="F236" l="1"/>
  <c r="E236" s="1"/>
  <c r="D236"/>
  <c r="F236" i="3"/>
  <c r="E236" s="1"/>
  <c r="D236"/>
  <c r="G236" i="6" l="1"/>
  <c r="H236" s="1"/>
  <c r="I236"/>
  <c r="I236" i="3"/>
  <c r="G236"/>
  <c r="H236" s="1"/>
  <c r="F237" i="6" l="1"/>
  <c r="E237" s="1"/>
  <c r="D237"/>
  <c r="F237" i="3"/>
  <c r="E237" s="1"/>
  <c r="D237"/>
  <c r="G237" l="1"/>
  <c r="H237" s="1"/>
  <c r="I237"/>
  <c r="G237" i="6"/>
  <c r="H237" s="1"/>
  <c r="I237"/>
  <c r="D238" l="1"/>
  <c r="F238"/>
  <c r="E238" s="1"/>
  <c r="F238" i="3"/>
  <c r="E238" s="1"/>
  <c r="D238"/>
  <c r="G238" i="6" l="1"/>
  <c r="H238" s="1"/>
  <c r="I238"/>
  <c r="G238" i="3"/>
  <c r="H238" s="1"/>
  <c r="I238"/>
  <c r="F239" i="6" l="1"/>
  <c r="E239" s="1"/>
  <c r="D239"/>
  <c r="F239" i="3"/>
  <c r="E239" s="1"/>
  <c r="D239"/>
  <c r="I239" i="6" l="1"/>
  <c r="G239"/>
  <c r="H239" s="1"/>
  <c r="G239" i="3"/>
  <c r="H239" s="1"/>
  <c r="I239"/>
  <c r="F240" l="1"/>
  <c r="E240" s="1"/>
  <c r="D240"/>
  <c r="F240" i="6"/>
  <c r="E240" s="1"/>
  <c r="D240"/>
  <c r="G240" i="3" l="1"/>
  <c r="H240" s="1"/>
  <c r="I240"/>
  <c r="G240" i="6"/>
  <c r="H240" s="1"/>
  <c r="I240"/>
  <c r="F241" l="1"/>
  <c r="E241" s="1"/>
  <c r="D241"/>
  <c r="F241" i="3"/>
  <c r="E241" s="1"/>
  <c r="D241"/>
  <c r="I241" i="6" l="1"/>
  <c r="G241"/>
  <c r="H241" s="1"/>
  <c r="I241" i="3"/>
  <c r="G241"/>
  <c r="H241" s="1"/>
  <c r="F242" i="6" l="1"/>
  <c r="E242" s="1"/>
  <c r="D242"/>
  <c r="F242" i="3"/>
  <c r="E242" s="1"/>
  <c r="D242"/>
  <c r="G242" i="6" l="1"/>
  <c r="H242" s="1"/>
  <c r="I242"/>
  <c r="G242" i="3"/>
  <c r="H242" s="1"/>
  <c r="I242"/>
  <c r="F243" i="6" l="1"/>
  <c r="E243" s="1"/>
  <c r="D243"/>
  <c r="F243" i="3"/>
  <c r="E243" s="1"/>
  <c r="D243"/>
  <c r="G243" i="6" l="1"/>
  <c r="H243" s="1"/>
  <c r="I243"/>
  <c r="I243" i="3"/>
  <c r="G243"/>
  <c r="H243" s="1"/>
  <c r="F244" i="6" l="1"/>
  <c r="E244" s="1"/>
  <c r="D244"/>
  <c r="F244" i="3"/>
  <c r="E244" s="1"/>
  <c r="D244"/>
  <c r="G244" i="6" l="1"/>
  <c r="H244" s="1"/>
  <c r="I244"/>
  <c r="I244" i="3"/>
  <c r="G244"/>
  <c r="H244" s="1"/>
  <c r="D245" i="6" l="1"/>
  <c r="F245"/>
  <c r="E245" s="1"/>
  <c r="F245" i="3"/>
  <c r="E245" s="1"/>
  <c r="D245"/>
  <c r="G245" l="1"/>
  <c r="H245" s="1"/>
  <c r="I245"/>
  <c r="I245" i="6"/>
  <c r="G245"/>
  <c r="H245" s="1"/>
  <c r="F246" i="3" l="1"/>
  <c r="E246" s="1"/>
  <c r="D246"/>
  <c r="F246" i="6"/>
  <c r="E246" s="1"/>
  <c r="D246"/>
  <c r="G246" i="3" l="1"/>
  <c r="H246" s="1"/>
  <c r="I246"/>
  <c r="G246" i="6"/>
  <c r="H246" s="1"/>
  <c r="I246"/>
  <c r="F247" i="3" l="1"/>
  <c r="E247" s="1"/>
  <c r="D247"/>
  <c r="F247" i="6"/>
  <c r="E247" s="1"/>
  <c r="D247"/>
  <c r="I247" i="3" l="1"/>
  <c r="G247"/>
  <c r="H247" s="1"/>
  <c r="I247" i="6"/>
  <c r="G247"/>
  <c r="H247" s="1"/>
  <c r="F248" i="3" l="1"/>
  <c r="E248" s="1"/>
  <c r="D248"/>
  <c r="F248" i="6"/>
  <c r="E248" s="1"/>
  <c r="D248"/>
  <c r="I248" i="3" l="1"/>
  <c r="G248"/>
  <c r="H248" s="1"/>
  <c r="G248" i="6"/>
  <c r="H248" s="1"/>
  <c r="I248"/>
  <c r="F249" i="3" l="1"/>
  <c r="E249" s="1"/>
  <c r="D249"/>
  <c r="F249" i="6"/>
  <c r="E249" s="1"/>
  <c r="D249"/>
  <c r="I249" i="3" l="1"/>
  <c r="G249"/>
  <c r="H249" s="1"/>
  <c r="G249" i="6"/>
  <c r="H249" s="1"/>
  <c r="I249"/>
  <c r="F250" i="3" l="1"/>
  <c r="E250" s="1"/>
  <c r="D250"/>
  <c r="F250" i="6"/>
  <c r="E250" s="1"/>
  <c r="D250"/>
  <c r="G250" i="3" l="1"/>
  <c r="H250" s="1"/>
  <c r="I250"/>
  <c r="G250" i="6"/>
  <c r="H250" s="1"/>
  <c r="I250"/>
  <c r="F251" i="3" l="1"/>
  <c r="E251" s="1"/>
  <c r="D251"/>
  <c r="D251" i="6"/>
  <c r="F251"/>
  <c r="E251" s="1"/>
  <c r="G251" i="3" l="1"/>
  <c r="H251" s="1"/>
  <c r="I251"/>
  <c r="I251" i="6"/>
  <c r="G251"/>
  <c r="H251" s="1"/>
  <c r="F252" i="3" l="1"/>
  <c r="E252" s="1"/>
  <c r="D252"/>
  <c r="F252" i="6"/>
  <c r="E252" s="1"/>
  <c r="D252"/>
  <c r="I252" i="3" l="1"/>
  <c r="G252"/>
  <c r="H252" s="1"/>
  <c r="G252" i="6"/>
  <c r="H252" s="1"/>
  <c r="I252"/>
  <c r="F253" i="3" l="1"/>
  <c r="E253" s="1"/>
  <c r="D253"/>
  <c r="F253" i="6"/>
  <c r="E253" s="1"/>
  <c r="D253"/>
  <c r="G253" i="3" l="1"/>
  <c r="H253" s="1"/>
  <c r="I253"/>
  <c r="G253" i="6"/>
  <c r="H253" s="1"/>
  <c r="I253"/>
  <c r="F254" i="3" l="1"/>
  <c r="E254" s="1"/>
  <c r="D254"/>
  <c r="D254" i="6"/>
  <c r="F254"/>
  <c r="E254" s="1"/>
  <c r="G254" i="3" l="1"/>
  <c r="H254" s="1"/>
  <c r="I254"/>
  <c r="G254" i="6"/>
  <c r="H254" s="1"/>
  <c r="I254"/>
  <c r="F255" i="3" l="1"/>
  <c r="E255" s="1"/>
  <c r="D255"/>
  <c r="F255" i="6"/>
  <c r="E255" s="1"/>
  <c r="D255"/>
  <c r="I255" i="3" l="1"/>
  <c r="G255"/>
  <c r="H255" s="1"/>
  <c r="I255" i="6"/>
  <c r="G255"/>
  <c r="H255" s="1"/>
  <c r="F256" i="3" l="1"/>
  <c r="E256" s="1"/>
  <c r="D256"/>
  <c r="F256" i="6"/>
  <c r="E256" s="1"/>
  <c r="D256"/>
  <c r="I256" i="3" l="1"/>
  <c r="G256"/>
  <c r="H256" s="1"/>
  <c r="G256" i="6"/>
  <c r="H256" s="1"/>
  <c r="I256"/>
  <c r="F257" i="3" l="1"/>
  <c r="E257" s="1"/>
  <c r="D257"/>
  <c r="F257" i="6"/>
  <c r="E257" s="1"/>
  <c r="D257"/>
  <c r="I257" i="3" l="1"/>
  <c r="G257"/>
  <c r="H257" s="1"/>
  <c r="G257" i="6"/>
  <c r="H257" s="1"/>
  <c r="I257"/>
  <c r="F258" i="3" l="1"/>
  <c r="E258" s="1"/>
  <c r="D258"/>
  <c r="F258" i="6"/>
  <c r="E258" s="1"/>
  <c r="D258"/>
  <c r="G258" i="3" l="1"/>
  <c r="H258" s="1"/>
  <c r="I258"/>
  <c r="G258" i="6"/>
  <c r="H258" s="1"/>
  <c r="I258"/>
  <c r="F259" i="3" l="1"/>
  <c r="E259" s="1"/>
  <c r="D259"/>
  <c r="F259" i="6"/>
  <c r="E259" s="1"/>
  <c r="D259"/>
  <c r="G259" i="3" l="1"/>
  <c r="H259" s="1"/>
  <c r="I259"/>
  <c r="I259" i="6"/>
  <c r="G259"/>
  <c r="H259" s="1"/>
  <c r="F260" i="3" l="1"/>
  <c r="E260" s="1"/>
  <c r="D260"/>
  <c r="F260" i="6"/>
  <c r="E260" s="1"/>
  <c r="D260"/>
  <c r="I260" i="3" l="1"/>
  <c r="G260"/>
  <c r="H260" s="1"/>
  <c r="G260" i="6"/>
  <c r="H260" s="1"/>
  <c r="I260"/>
  <c r="F261" l="1"/>
  <c r="E261" s="1"/>
  <c r="D261"/>
  <c r="F261" i="3"/>
  <c r="E261" s="1"/>
  <c r="D261"/>
  <c r="I261" i="6" l="1"/>
  <c r="G261"/>
  <c r="H261" s="1"/>
  <c r="G261" i="3"/>
  <c r="H261" s="1"/>
  <c r="I261"/>
  <c r="F262" l="1"/>
  <c r="E262" s="1"/>
  <c r="D262"/>
  <c r="F262" i="6"/>
  <c r="E262" s="1"/>
  <c r="D262"/>
  <c r="G262" i="3" l="1"/>
  <c r="H262" s="1"/>
  <c r="I262"/>
  <c r="G262" i="6"/>
  <c r="H262" s="1"/>
  <c r="I262"/>
  <c r="F263" l="1"/>
  <c r="E263" s="1"/>
  <c r="D263"/>
  <c r="F263" i="3"/>
  <c r="E263" s="1"/>
  <c r="D263"/>
  <c r="G263" i="6" l="1"/>
  <c r="H263" s="1"/>
  <c r="I263"/>
  <c r="I263" i="3"/>
  <c r="G263"/>
  <c r="H263" s="1"/>
  <c r="F264" i="6" l="1"/>
  <c r="E264" s="1"/>
  <c r="D264"/>
  <c r="F264" i="3"/>
  <c r="E264" s="1"/>
  <c r="D264"/>
  <c r="G264" i="6" l="1"/>
  <c r="H264" s="1"/>
  <c r="I264"/>
  <c r="G264" i="3"/>
  <c r="H264" s="1"/>
  <c r="I264"/>
  <c r="F265" i="6" l="1"/>
  <c r="E265" s="1"/>
  <c r="D265"/>
  <c r="F265" i="3"/>
  <c r="E265" s="1"/>
  <c r="D265"/>
  <c r="I265" i="6" l="1"/>
  <c r="G265"/>
  <c r="H265" s="1"/>
  <c r="I265" i="3"/>
  <c r="G265"/>
  <c r="H265" s="1"/>
  <c r="F266" i="6" l="1"/>
  <c r="E266" s="1"/>
  <c r="D266"/>
  <c r="F266" i="3"/>
  <c r="E266" s="1"/>
  <c r="D266"/>
  <c r="G266" i="6" l="1"/>
  <c r="H266" s="1"/>
  <c r="I266"/>
  <c r="I266" i="3"/>
  <c r="G266"/>
  <c r="H266" s="1"/>
  <c r="D267" i="6" l="1"/>
  <c r="F267"/>
  <c r="E267" s="1"/>
  <c r="F267" i="3"/>
  <c r="E267" s="1"/>
  <c r="D267"/>
  <c r="I267" l="1"/>
  <c r="G267"/>
  <c r="H267" s="1"/>
  <c r="I267" i="6"/>
  <c r="G267"/>
  <c r="H267" s="1"/>
  <c r="F268" i="3" l="1"/>
  <c r="E268" s="1"/>
  <c r="D268"/>
  <c r="F268" i="6"/>
  <c r="E268" s="1"/>
  <c r="D268"/>
  <c r="G268" i="3" l="1"/>
  <c r="H268" s="1"/>
  <c r="I268"/>
  <c r="G268" i="6"/>
  <c r="H268" s="1"/>
  <c r="I268"/>
  <c r="F269" i="3" l="1"/>
  <c r="E269" s="1"/>
  <c r="D269"/>
  <c r="F269" i="6"/>
  <c r="E269" s="1"/>
  <c r="D269"/>
  <c r="G269" i="3" l="1"/>
  <c r="H269" s="1"/>
  <c r="I269"/>
  <c r="I269" i="6"/>
  <c r="G269"/>
  <c r="H269" s="1"/>
  <c r="F270" i="3" l="1"/>
  <c r="E270" s="1"/>
  <c r="D270"/>
  <c r="D270" i="6"/>
  <c r="F270"/>
  <c r="E270" s="1"/>
  <c r="I270" i="3" l="1"/>
  <c r="G270"/>
  <c r="H270" s="1"/>
  <c r="G270" i="6"/>
  <c r="H270" s="1"/>
  <c r="I270"/>
  <c r="F271" i="3" l="1"/>
  <c r="E271" s="1"/>
  <c r="D271"/>
  <c r="F271" i="6"/>
  <c r="E271" s="1"/>
  <c r="D271"/>
  <c r="I271" i="3" l="1"/>
  <c r="G271"/>
  <c r="H271" s="1"/>
  <c r="I271" i="6"/>
  <c r="G271"/>
  <c r="H271" s="1"/>
  <c r="F272" i="3" l="1"/>
  <c r="E272" s="1"/>
  <c r="D272"/>
  <c r="F272" i="6"/>
  <c r="E272" s="1"/>
  <c r="D272"/>
  <c r="G272" i="3" l="1"/>
  <c r="H272" s="1"/>
  <c r="I272"/>
  <c r="G272" i="6"/>
  <c r="H272" s="1"/>
  <c r="I272"/>
  <c r="F273" i="3" l="1"/>
  <c r="E273" s="1"/>
  <c r="D273"/>
  <c r="F273" i="6"/>
  <c r="E273" s="1"/>
  <c r="D273"/>
  <c r="I273" i="3" l="1"/>
  <c r="G273"/>
  <c r="H273" s="1"/>
  <c r="I273" i="6"/>
  <c r="G273"/>
  <c r="H273" s="1"/>
  <c r="F274" i="3" l="1"/>
  <c r="E274" s="1"/>
  <c r="D274"/>
  <c r="F274" i="6"/>
  <c r="E274" s="1"/>
  <c r="D274"/>
  <c r="I274" i="3" l="1"/>
  <c r="G274"/>
  <c r="H274" s="1"/>
  <c r="G274" i="6"/>
  <c r="H274" s="1"/>
  <c r="I274"/>
  <c r="F275" l="1"/>
  <c r="E275" s="1"/>
  <c r="D275"/>
  <c r="F275" i="3"/>
  <c r="E275" s="1"/>
  <c r="D275"/>
  <c r="G275" i="6" l="1"/>
  <c r="H275" s="1"/>
  <c r="I275"/>
  <c r="I275" i="3"/>
  <c r="G275"/>
  <c r="H275" s="1"/>
  <c r="F276" i="6" l="1"/>
  <c r="E276" s="1"/>
  <c r="D276"/>
  <c r="F276" i="3"/>
  <c r="E276" s="1"/>
  <c r="D276"/>
  <c r="G276" i="6" l="1"/>
  <c r="H276" s="1"/>
  <c r="I276"/>
  <c r="G276" i="3"/>
  <c r="H276" s="1"/>
  <c r="I276"/>
  <c r="F277" i="6" l="1"/>
  <c r="E277" s="1"/>
  <c r="D277"/>
  <c r="F277" i="3"/>
  <c r="E277" s="1"/>
  <c r="D277"/>
  <c r="I277" i="6" l="1"/>
  <c r="G277"/>
  <c r="H277" s="1"/>
  <c r="G277" i="3"/>
  <c r="H277" s="1"/>
  <c r="I277"/>
  <c r="F278" i="6" l="1"/>
  <c r="E278" s="1"/>
  <c r="D278"/>
  <c r="F278" i="3"/>
  <c r="E278" s="1"/>
  <c r="D278"/>
  <c r="G278" i="6" l="1"/>
  <c r="H278" s="1"/>
  <c r="I278"/>
  <c r="G278" i="3"/>
  <c r="H278" s="1"/>
  <c r="I278"/>
  <c r="F279" l="1"/>
  <c r="E279" s="1"/>
  <c r="D279"/>
  <c r="F279" i="6"/>
  <c r="E279" s="1"/>
  <c r="D279"/>
  <c r="I279" i="3" l="1"/>
  <c r="G279"/>
  <c r="H279" s="1"/>
  <c r="G279" i="6"/>
  <c r="H279" s="1"/>
  <c r="I279"/>
  <c r="F280" i="3" l="1"/>
  <c r="E280" s="1"/>
  <c r="D280"/>
  <c r="F280" i="6"/>
  <c r="E280" s="1"/>
  <c r="D280"/>
  <c r="G280" i="3" l="1"/>
  <c r="H280" s="1"/>
  <c r="I280"/>
  <c r="G280" i="6"/>
  <c r="H280" s="1"/>
  <c r="I280"/>
  <c r="F281" l="1"/>
  <c r="E281" s="1"/>
  <c r="D281"/>
  <c r="F281" i="3"/>
  <c r="E281" s="1"/>
  <c r="D281"/>
  <c r="I281" l="1"/>
  <c r="G281"/>
  <c r="H281" s="1"/>
  <c r="G281" i="6"/>
  <c r="H281" s="1"/>
  <c r="I281"/>
  <c r="F282" l="1"/>
  <c r="E282" s="1"/>
  <c r="D282"/>
  <c r="F282" i="3"/>
  <c r="E282" s="1"/>
  <c r="D282"/>
  <c r="G282" i="6" l="1"/>
  <c r="H282" s="1"/>
  <c r="I282"/>
  <c r="G282" i="3"/>
  <c r="H282" s="1"/>
  <c r="I282"/>
  <c r="D283" i="6" l="1"/>
  <c r="F283"/>
  <c r="E283" s="1"/>
  <c r="F283" i="3"/>
  <c r="E283" s="1"/>
  <c r="D283"/>
  <c r="I283" i="6" l="1"/>
  <c r="G283"/>
  <c r="H283" s="1"/>
  <c r="I283" i="3"/>
  <c r="G283"/>
  <c r="H283" s="1"/>
  <c r="F284" l="1"/>
  <c r="E284" s="1"/>
  <c r="D284"/>
  <c r="F284" i="6"/>
  <c r="E284" s="1"/>
  <c r="D284"/>
  <c r="G284" i="3" l="1"/>
  <c r="H284" s="1"/>
  <c r="I284"/>
  <c r="G284" i="6"/>
  <c r="H284" s="1"/>
  <c r="I284"/>
  <c r="F285" l="1"/>
  <c r="E285" s="1"/>
  <c r="D285"/>
  <c r="F285" i="3"/>
  <c r="E285" s="1"/>
  <c r="D285"/>
  <c r="G285" i="6" l="1"/>
  <c r="H285" s="1"/>
  <c r="I285"/>
  <c r="I285" i="3"/>
  <c r="G285"/>
  <c r="H285" s="1"/>
  <c r="D286" i="6" l="1"/>
  <c r="F286"/>
  <c r="E286" s="1"/>
  <c r="F286" i="3"/>
  <c r="E286" s="1"/>
  <c r="D286"/>
  <c r="G286" i="6" l="1"/>
  <c r="H286" s="1"/>
  <c r="I286"/>
  <c r="G286" i="3"/>
  <c r="H286" s="1"/>
  <c r="I286"/>
  <c r="F287" l="1"/>
  <c r="E287" s="1"/>
  <c r="D287"/>
  <c r="F287" i="6"/>
  <c r="E287" s="1"/>
  <c r="D287"/>
  <c r="I287" i="3" l="1"/>
  <c r="G287"/>
  <c r="H287" s="1"/>
  <c r="I287" i="6"/>
  <c r="G287"/>
  <c r="H287" s="1"/>
  <c r="F288" i="3" l="1"/>
  <c r="E288" s="1"/>
  <c r="D288"/>
  <c r="F288" i="6"/>
  <c r="E288" s="1"/>
  <c r="D288"/>
  <c r="G288" i="3" l="1"/>
  <c r="H288" s="1"/>
  <c r="I288"/>
  <c r="G288" i="6"/>
  <c r="H288" s="1"/>
  <c r="I288"/>
  <c r="F289" i="3" l="1"/>
  <c r="E289" s="1"/>
  <c r="D289"/>
  <c r="F289" i="6"/>
  <c r="E289" s="1"/>
  <c r="D289"/>
  <c r="I289" i="3" l="1"/>
  <c r="G289"/>
  <c r="H289" s="1"/>
  <c r="I289" i="6"/>
  <c r="G289"/>
  <c r="H289" s="1"/>
  <c r="F290" l="1"/>
  <c r="E290" s="1"/>
  <c r="D290"/>
  <c r="F290" i="3"/>
  <c r="E290" s="1"/>
  <c r="D290"/>
  <c r="G290" i="6" l="1"/>
  <c r="H290" s="1"/>
  <c r="I290"/>
  <c r="G290" i="3"/>
  <c r="H290" s="1"/>
  <c r="I290"/>
  <c r="F291" l="1"/>
  <c r="E291" s="1"/>
  <c r="D291"/>
  <c r="F291" i="6"/>
  <c r="E291" s="1"/>
  <c r="D291"/>
  <c r="I291" i="3" l="1"/>
  <c r="G291"/>
  <c r="H291" s="1"/>
  <c r="G291" i="6"/>
  <c r="H291" s="1"/>
  <c r="I291"/>
  <c r="F292" i="3" l="1"/>
  <c r="E292" s="1"/>
  <c r="D292"/>
  <c r="F292" i="6"/>
  <c r="E292" s="1"/>
  <c r="D292"/>
  <c r="I292" i="3" l="1"/>
  <c r="G292"/>
  <c r="H292" s="1"/>
  <c r="G292" i="6"/>
  <c r="H292" s="1"/>
  <c r="I292"/>
  <c r="D293" l="1"/>
  <c r="F293"/>
  <c r="E293" s="1"/>
  <c r="F293" i="3"/>
  <c r="E293" s="1"/>
  <c r="D293"/>
  <c r="G293" i="6" l="1"/>
  <c r="H293" s="1"/>
  <c r="I293"/>
  <c r="I293" i="3"/>
  <c r="G293"/>
  <c r="H293" s="1"/>
  <c r="F294" i="6" l="1"/>
  <c r="E294" s="1"/>
  <c r="D294"/>
  <c r="F294" i="3"/>
  <c r="E294" s="1"/>
  <c r="D294"/>
  <c r="I294" i="6" l="1"/>
  <c r="G294"/>
  <c r="H294" s="1"/>
  <c r="I294" i="3"/>
  <c r="G294"/>
  <c r="H294" s="1"/>
  <c r="F295" i="6" l="1"/>
  <c r="E295" s="1"/>
  <c r="D295"/>
  <c r="D295" i="3"/>
  <c r="F295"/>
  <c r="E295" s="1"/>
  <c r="I295" i="6" l="1"/>
  <c r="G295"/>
  <c r="H295" s="1"/>
  <c r="I295" i="3"/>
  <c r="G295"/>
  <c r="H295" s="1"/>
  <c r="D296" i="6" l="1"/>
  <c r="F296"/>
  <c r="E296" s="1"/>
  <c r="F296" i="3"/>
  <c r="E296" s="1"/>
  <c r="D296"/>
  <c r="I296" l="1"/>
  <c r="G296"/>
  <c r="H296" s="1"/>
  <c r="G296" i="6"/>
  <c r="H296" s="1"/>
  <c r="I296"/>
  <c r="D297" l="1"/>
  <c r="F297"/>
  <c r="E297" s="1"/>
  <c r="F297" i="3"/>
  <c r="E297" s="1"/>
  <c r="D297"/>
  <c r="I297" l="1"/>
  <c r="G297"/>
  <c r="H297" s="1"/>
  <c r="I297" i="6"/>
  <c r="G297"/>
  <c r="H297" s="1"/>
  <c r="F298" i="3" l="1"/>
  <c r="E298" s="1"/>
  <c r="D298"/>
  <c r="F298" i="6"/>
  <c r="E298" s="1"/>
  <c r="D298"/>
  <c r="I298" l="1"/>
  <c r="G298"/>
  <c r="H298" s="1"/>
  <c r="G298" i="3"/>
  <c r="H298" s="1"/>
  <c r="I298"/>
  <c r="F299" i="6" l="1"/>
  <c r="E299" s="1"/>
  <c r="D299"/>
  <c r="F299" i="3"/>
  <c r="E299" s="1"/>
  <c r="D299"/>
  <c r="G299" i="6" l="1"/>
  <c r="H299" s="1"/>
  <c r="I299"/>
  <c r="G299" i="3"/>
  <c r="H299" s="1"/>
  <c r="I299"/>
  <c r="F300" i="6" l="1"/>
  <c r="E300" s="1"/>
  <c r="D300"/>
  <c r="F300" i="3"/>
  <c r="E300" s="1"/>
  <c r="D300"/>
  <c r="I300" i="6" l="1"/>
  <c r="G300"/>
  <c r="H300" s="1"/>
  <c r="I300" i="3"/>
  <c r="G300"/>
  <c r="H300" s="1"/>
  <c r="D301" i="6" l="1"/>
  <c r="F301"/>
  <c r="E301" s="1"/>
  <c r="F301" i="3"/>
  <c r="E301" s="1"/>
  <c r="D301"/>
  <c r="G301" i="6" l="1"/>
  <c r="H301" s="1"/>
  <c r="I301"/>
  <c r="I301" i="3"/>
  <c r="G301"/>
  <c r="H301" s="1"/>
  <c r="F302" i="6" l="1"/>
  <c r="E302" s="1"/>
  <c r="D302"/>
  <c r="D302" i="3"/>
  <c r="F302"/>
  <c r="E302" s="1"/>
  <c r="I302" l="1"/>
  <c r="G302"/>
  <c r="H302" s="1"/>
  <c r="I302" i="6"/>
  <c r="G302"/>
  <c r="H302" s="1"/>
  <c r="D303" i="3" l="1"/>
  <c r="F303"/>
  <c r="E303" s="1"/>
  <c r="F303" i="6"/>
  <c r="E303" s="1"/>
  <c r="D303"/>
  <c r="I303" i="3" l="1"/>
  <c r="G303"/>
  <c r="H303" s="1"/>
  <c r="I303" i="6"/>
  <c r="G303"/>
  <c r="H303" s="1"/>
  <c r="F304" i="3" l="1"/>
  <c r="E304" s="1"/>
  <c r="D304"/>
  <c r="F304" i="6"/>
  <c r="E304" s="1"/>
  <c r="D304"/>
  <c r="I304" i="3" l="1"/>
  <c r="G304"/>
  <c r="H304" s="1"/>
  <c r="I304" i="6"/>
  <c r="G304"/>
  <c r="H304" s="1"/>
  <c r="F305" i="3" l="1"/>
  <c r="E305" s="1"/>
  <c r="D305"/>
  <c r="D305" i="6"/>
  <c r="F305"/>
  <c r="E305" s="1"/>
  <c r="I305" i="3" l="1"/>
  <c r="G305"/>
  <c r="H305" s="1"/>
  <c r="I305" i="6"/>
  <c r="G305"/>
  <c r="H305" s="1"/>
  <c r="F306" i="3" l="1"/>
  <c r="E306" s="1"/>
  <c r="D306"/>
  <c r="D306" i="6"/>
  <c r="F306"/>
  <c r="E306" s="1"/>
  <c r="G306" i="3" l="1"/>
  <c r="H306" s="1"/>
  <c r="I306"/>
  <c r="I306" i="6"/>
  <c r="G306"/>
  <c r="H306" s="1"/>
  <c r="F307" i="3" l="1"/>
  <c r="E307" s="1"/>
  <c r="D307"/>
  <c r="F307" i="6"/>
  <c r="E307" s="1"/>
  <c r="D307"/>
  <c r="G307" i="3" l="1"/>
  <c r="H307" s="1"/>
  <c r="I307"/>
  <c r="G307" i="6"/>
  <c r="H307" s="1"/>
  <c r="I307"/>
  <c r="F308" l="1"/>
  <c r="E308" s="1"/>
  <c r="D308"/>
  <c r="F308" i="3"/>
  <c r="E308" s="1"/>
  <c r="D308"/>
  <c r="I308" i="6" l="1"/>
  <c r="G308"/>
  <c r="H308" s="1"/>
  <c r="I308" i="3"/>
  <c r="G308"/>
  <c r="H308" s="1"/>
  <c r="F309" i="6" l="1"/>
  <c r="E309" s="1"/>
  <c r="D309"/>
  <c r="F309" i="3"/>
  <c r="E309" s="1"/>
  <c r="D309"/>
  <c r="G309" i="6" l="1"/>
  <c r="H309" s="1"/>
  <c r="I309"/>
  <c r="I309" i="3"/>
  <c r="G309"/>
  <c r="H309" s="1"/>
  <c r="F310" i="6" l="1"/>
  <c r="E310" s="1"/>
  <c r="D310"/>
  <c r="F310" i="3"/>
  <c r="E310" s="1"/>
  <c r="D310"/>
  <c r="I310" i="6" l="1"/>
  <c r="G310"/>
  <c r="H310" s="1"/>
  <c r="I310" i="3"/>
  <c r="G310"/>
  <c r="H310" s="1"/>
  <c r="F311" i="6" l="1"/>
  <c r="E311" s="1"/>
  <c r="D311"/>
  <c r="D311" i="3"/>
  <c r="F311"/>
  <c r="E311" s="1"/>
  <c r="I311" i="6" l="1"/>
  <c r="G311"/>
  <c r="H311" s="1"/>
  <c r="I311" i="3"/>
  <c r="G311"/>
  <c r="H311" s="1"/>
  <c r="F312" i="6" l="1"/>
  <c r="E312" s="1"/>
  <c r="D312"/>
  <c r="F312" i="3"/>
  <c r="E312" s="1"/>
  <c r="D312"/>
  <c r="I312" i="6" l="1"/>
  <c r="G312"/>
  <c r="H312" s="1"/>
  <c r="I312" i="3"/>
  <c r="G312"/>
  <c r="H312" s="1"/>
  <c r="F313" i="6" l="1"/>
  <c r="E313" s="1"/>
  <c r="D313"/>
  <c r="F313" i="3"/>
  <c r="E313" s="1"/>
  <c r="D313"/>
  <c r="I313" i="6" l="1"/>
  <c r="G313"/>
  <c r="H313" s="1"/>
  <c r="I313" i="3"/>
  <c r="G313"/>
  <c r="H313" s="1"/>
</calcChain>
</file>

<file path=xl/sharedStrings.xml><?xml version="1.0" encoding="utf-8"?>
<sst xmlns="http://schemas.openxmlformats.org/spreadsheetml/2006/main" count="206" uniqueCount="91">
  <si>
    <t>ΤΟΚΟΣ</t>
  </si>
  <si>
    <t>ΕΦΤΕ</t>
  </si>
  <si>
    <t>Ποσό Δανείου</t>
  </si>
  <si>
    <t>Επιτόκιο</t>
  </si>
  <si>
    <t>Εισφ. Ν.128/75</t>
  </si>
  <si>
    <t>Α/Α ΔΟΣΗΣ</t>
  </si>
  <si>
    <t>ΤΟΚΟΧΡΕΩΛ.</t>
  </si>
  <si>
    <t>ΕΦΤΕ ΤΟΚΩΝ</t>
  </si>
  <si>
    <t>ΧΡΕΩΛΥΣΙΟ</t>
  </si>
  <si>
    <t>ΑΛΗΚΤΟ ΚΕΦΑΛΑΙΟ</t>
  </si>
  <si>
    <t>ΣΥΝΟΛΙΚΗ ΔΟΣΗ</t>
  </si>
  <si>
    <t>ΔΙΑΡΚΕΙΑ ΔΑΝΕΙΟΥ =</t>
  </si>
  <si>
    <t>ΤΟΚΟΧΡΕΩΛΥΤΙΚΟ ΔΑΝΕΙΟ ΜΕ ΤΡΙΜΗΝΙΑΙΕΣ ΔΟΣΕΙΣ</t>
  </si>
  <si>
    <t>ΤΟΚΟΧΡΕΩΛΥΤΙΚΟ ΔΑΝΕΙΟ ΜΕ ΜΗΝΙΑΙΕΣ ΔΟΣΕΙΣ</t>
  </si>
  <si>
    <t>ΜΗΝΕΣ</t>
  </si>
  <si>
    <t>1ο 6μηνο</t>
  </si>
  <si>
    <t>2ο 6μηνο</t>
  </si>
  <si>
    <t>3ο 6μηνο</t>
  </si>
  <si>
    <t>4ο 6μηνο</t>
  </si>
  <si>
    <t>5ο 6μηνο</t>
  </si>
  <si>
    <t>6ο 6μηνο</t>
  </si>
  <si>
    <t>7ο 6μηνο</t>
  </si>
  <si>
    <t>8ο 6μηνο</t>
  </si>
  <si>
    <t>9ο 6μηνο</t>
  </si>
  <si>
    <t>10ο 6μηνο</t>
  </si>
  <si>
    <t>11ο 6μηνο</t>
  </si>
  <si>
    <t>12ο 6μηνο</t>
  </si>
  <si>
    <t>13ο 6μηνο</t>
  </si>
  <si>
    <t>14ο 6μηνο</t>
  </si>
  <si>
    <t>15ο 6μηνο</t>
  </si>
  <si>
    <t>16ο 6μηνο</t>
  </si>
  <si>
    <t>17ο 6μηνο</t>
  </si>
  <si>
    <t>18ο 6μηνο</t>
  </si>
  <si>
    <t>19ο 6μηνο</t>
  </si>
  <si>
    <t>20ο 6μηνο</t>
  </si>
  <si>
    <t>21ο 6μηνο</t>
  </si>
  <si>
    <t>22ο 6μηνο</t>
  </si>
  <si>
    <t>23ο 6μηνο</t>
  </si>
  <si>
    <t>24ο 6μηνο</t>
  </si>
  <si>
    <t>25ο 6μηνο</t>
  </si>
  <si>
    <t>26ο 6μηνο</t>
  </si>
  <si>
    <t>27ο 6μηνο</t>
  </si>
  <si>
    <t>28ο 6μηνο</t>
  </si>
  <si>
    <t>29ο 6μηνο</t>
  </si>
  <si>
    <t>30ο 6μηνο</t>
  </si>
  <si>
    <t>1o έτος</t>
  </si>
  <si>
    <t>2o έτος</t>
  </si>
  <si>
    <t>3o έτος</t>
  </si>
  <si>
    <t>4o έτος</t>
  </si>
  <si>
    <t>5o έτος</t>
  </si>
  <si>
    <t>6o έτος</t>
  </si>
  <si>
    <t>7o έτος</t>
  </si>
  <si>
    <t>8o έτος</t>
  </si>
  <si>
    <t>9o έτος</t>
  </si>
  <si>
    <t>10o έτος</t>
  </si>
  <si>
    <t>11o έτος</t>
  </si>
  <si>
    <t>12o έτος</t>
  </si>
  <si>
    <t>13o έτος</t>
  </si>
  <si>
    <t>14o έτος</t>
  </si>
  <si>
    <t>15o έτος</t>
  </si>
  <si>
    <t xml:space="preserve"> ΤΡΙΜΗΝΑ</t>
  </si>
  <si>
    <t>31ο 6μηνο</t>
  </si>
  <si>
    <t>32ο 6μηνο</t>
  </si>
  <si>
    <t>33ο 6μηνο</t>
  </si>
  <si>
    <t>34ο 6μηνο</t>
  </si>
  <si>
    <t>35ο 6μηνο</t>
  </si>
  <si>
    <t>36ο 6μηνο</t>
  </si>
  <si>
    <t>37ο 6μηνο</t>
  </si>
  <si>
    <t>38ο 6μηνο</t>
  </si>
  <si>
    <t>39ο 6μηνο</t>
  </si>
  <si>
    <t>40ο 6μηνο</t>
  </si>
  <si>
    <t>41ο 6μηνο</t>
  </si>
  <si>
    <t>42ο 6μηνο</t>
  </si>
  <si>
    <t>43ο 6μηνο</t>
  </si>
  <si>
    <t>44ο 6μηνο</t>
  </si>
  <si>
    <t>45ο 6μηνο</t>
  </si>
  <si>
    <t>46ο 6μηνο</t>
  </si>
  <si>
    <t>47ο 6μηνο</t>
  </si>
  <si>
    <t>48ο 6μηνο</t>
  </si>
  <si>
    <t>49ο 6μηνο</t>
  </si>
  <si>
    <t>50ο 6μηνο</t>
  </si>
  <si>
    <t>16o έτος</t>
  </si>
  <si>
    <t>17o έτος</t>
  </si>
  <si>
    <t>18o έτος</t>
  </si>
  <si>
    <t>19o έτος</t>
  </si>
  <si>
    <t>20o έτος</t>
  </si>
  <si>
    <t>21o έτος</t>
  </si>
  <si>
    <t>22o έτος</t>
  </si>
  <si>
    <t>23o έτος</t>
  </si>
  <si>
    <t>24o έτος</t>
  </si>
  <si>
    <t>25o έτος</t>
  </si>
</sst>
</file>

<file path=xl/styles.xml><?xml version="1.0" encoding="utf-8"?>
<styleSheet xmlns="http://schemas.openxmlformats.org/spreadsheetml/2006/main"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10" fontId="4" fillId="0" borderId="0" xfId="0" applyNumberFormat="1" applyFont="1" applyProtection="1">
      <protection locked="0"/>
    </xf>
    <xf numFmtId="9" fontId="4" fillId="0" borderId="0" xfId="0" applyNumberFormat="1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0" fillId="0" borderId="0" xfId="0" applyProtection="1"/>
    <xf numFmtId="3" fontId="0" fillId="0" borderId="0" xfId="0" applyNumberFormat="1" applyProtection="1"/>
    <xf numFmtId="3" fontId="2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/>
    <xf numFmtId="3" fontId="4" fillId="0" borderId="0" xfId="0" applyNumberFormat="1" applyFont="1" applyProtection="1"/>
    <xf numFmtId="10" fontId="4" fillId="0" borderId="0" xfId="1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3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0" borderId="4" xfId="0" applyNumberFormat="1" applyBorder="1" applyAlignment="1" applyProtection="1">
      <alignment horizontal="center"/>
      <protection hidden="1"/>
    </xf>
    <xf numFmtId="4" fontId="0" fillId="0" borderId="5" xfId="0" applyNumberForma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313"/>
  <sheetViews>
    <sheetView topLeftCell="C1" workbookViewId="0">
      <selection activeCell="G6" sqref="G6"/>
    </sheetView>
  </sheetViews>
  <sheetFormatPr defaultRowHeight="12.75"/>
  <cols>
    <col min="1" max="1" width="9.140625" style="1"/>
    <col min="2" max="2" width="12" style="12" customWidth="1"/>
    <col min="3" max="3" width="7.7109375" style="1" customWidth="1"/>
    <col min="4" max="4" width="13.5703125" style="1" customWidth="1"/>
    <col min="5" max="5" width="11.28515625" style="1" customWidth="1"/>
    <col min="6" max="6" width="10.5703125" style="1" customWidth="1"/>
    <col min="7" max="7" width="17.5703125" style="4" customWidth="1"/>
    <col min="8" max="8" width="20.140625" style="1" customWidth="1"/>
    <col min="9" max="9" width="16.28515625" style="1" customWidth="1"/>
    <col min="10" max="16384" width="9.140625" style="1"/>
  </cols>
  <sheetData>
    <row r="1" spans="2:9" ht="10.5" customHeight="1"/>
    <row r="2" spans="2:9" ht="24" customHeight="1" thickBot="1">
      <c r="C2" s="40" t="s">
        <v>13</v>
      </c>
      <c r="D2" s="40"/>
      <c r="E2" s="40"/>
      <c r="F2" s="40"/>
      <c r="G2" s="40"/>
      <c r="H2" s="40"/>
      <c r="I2" s="40"/>
    </row>
    <row r="3" spans="2:9" ht="15.75">
      <c r="C3" s="11"/>
      <c r="D3" s="11"/>
      <c r="E3" s="11"/>
      <c r="F3" s="11"/>
      <c r="G3" s="11"/>
      <c r="H3" s="11"/>
      <c r="I3" s="11"/>
    </row>
    <row r="4" spans="2:9" ht="15">
      <c r="C4" s="13" t="s">
        <v>2</v>
      </c>
      <c r="D4" s="13"/>
      <c r="E4" s="8"/>
      <c r="G4" s="3">
        <v>30000</v>
      </c>
    </row>
    <row r="5" spans="2:9" ht="15">
      <c r="C5" s="13" t="s">
        <v>3</v>
      </c>
      <c r="D5" s="13"/>
      <c r="E5" s="8"/>
      <c r="G5" s="15">
        <v>0.08</v>
      </c>
    </row>
    <row r="6" spans="2:9" ht="15">
      <c r="C6" s="13" t="s">
        <v>4</v>
      </c>
      <c r="D6" s="13"/>
      <c r="E6" s="8"/>
      <c r="G6" s="5">
        <v>6.0000000000000001E-3</v>
      </c>
    </row>
    <row r="7" spans="2:9" ht="15">
      <c r="C7" s="13" t="s">
        <v>1</v>
      </c>
      <c r="D7" s="13"/>
      <c r="E7" s="8"/>
      <c r="G7" s="6"/>
    </row>
    <row r="8" spans="2:9" ht="15">
      <c r="C8" s="13" t="s">
        <v>11</v>
      </c>
      <c r="D8" s="8"/>
      <c r="E8" s="8"/>
      <c r="G8" s="10">
        <v>72</v>
      </c>
      <c r="H8" s="14" t="s">
        <v>14</v>
      </c>
    </row>
    <row r="9" spans="2:9" ht="15" hidden="1">
      <c r="C9" s="2"/>
      <c r="G9" s="14">
        <f>ROUNDDOWN(G8,0)</f>
        <v>72</v>
      </c>
      <c r="H9" s="3"/>
    </row>
    <row r="10" spans="2:9" hidden="1">
      <c r="G10" s="9" t="b">
        <f>AND(G9&lt;301,G9&gt;0)</f>
        <v>1</v>
      </c>
    </row>
    <row r="11" spans="2:9">
      <c r="G11" s="9"/>
    </row>
    <row r="12" spans="2:9">
      <c r="G12" s="9"/>
    </row>
    <row r="13" spans="2:9" s="7" customFormat="1" ht="25.5">
      <c r="B13" s="17"/>
      <c r="C13" s="18" t="s">
        <v>5</v>
      </c>
      <c r="D13" s="19" t="s">
        <v>6</v>
      </c>
      <c r="E13" s="19" t="s">
        <v>7</v>
      </c>
      <c r="F13" s="19" t="s">
        <v>0</v>
      </c>
      <c r="G13" s="20" t="s">
        <v>8</v>
      </c>
      <c r="H13" s="19" t="s">
        <v>9</v>
      </c>
      <c r="I13" s="21" t="s">
        <v>10</v>
      </c>
    </row>
    <row r="14" spans="2:9" ht="15.95" customHeight="1">
      <c r="B14" s="22"/>
      <c r="C14" s="23">
        <v>1</v>
      </c>
      <c r="D14" s="24">
        <f>IF(G10,((POWER(1+(G5+G6)/12,G9))*((G5+G6)/12)/((POWER(1+(G5+G6)/12,G9))-1)*G4),0)</f>
        <v>534.82964027815854</v>
      </c>
      <c r="E14" s="24">
        <f>IF(G10,(F14*$G$7),0)</f>
        <v>0</v>
      </c>
      <c r="F14" s="24">
        <f>IF(G10,(G4*(G5+G6)/12),0)</f>
        <v>215</v>
      </c>
      <c r="G14" s="24">
        <f t="shared" ref="G14:G77" si="0">D14-F14</f>
        <v>319.82964027815854</v>
      </c>
      <c r="H14" s="24">
        <f>IF(G10,(G4-G14),0)</f>
        <v>29680.17035972184</v>
      </c>
      <c r="I14" s="24">
        <f t="shared" ref="I14:I77" si="1">D14+E14</f>
        <v>534.82964027815854</v>
      </c>
    </row>
    <row r="15" spans="2:9" ht="15.95" customHeight="1">
      <c r="B15" s="22" t="s">
        <v>15</v>
      </c>
      <c r="C15" s="23">
        <f t="shared" ref="C15:C78" si="2">1+C14</f>
        <v>2</v>
      </c>
      <c r="D15" s="24">
        <f t="shared" ref="D15:D22" si="3">IF(H14&lt;1,0,D14)</f>
        <v>534.82964027815854</v>
      </c>
      <c r="E15" s="24">
        <f t="shared" ref="E15:E78" si="4">F15*$G$7</f>
        <v>0</v>
      </c>
      <c r="F15" s="24">
        <f t="shared" ref="F15:F78" si="5">H14*($G$5+$G$6)/12</f>
        <v>212.70788757800653</v>
      </c>
      <c r="G15" s="24">
        <f t="shared" si="0"/>
        <v>322.121752700152</v>
      </c>
      <c r="H15" s="24">
        <f t="shared" ref="H15:H78" si="6">H14-G15</f>
        <v>29358.048607021687</v>
      </c>
      <c r="I15" s="24">
        <f t="shared" si="1"/>
        <v>534.82964027815854</v>
      </c>
    </row>
    <row r="16" spans="2:9" ht="15.95" customHeight="1">
      <c r="B16" s="22"/>
      <c r="C16" s="23">
        <f t="shared" si="2"/>
        <v>3</v>
      </c>
      <c r="D16" s="24">
        <f t="shared" si="3"/>
        <v>534.82964027815854</v>
      </c>
      <c r="E16" s="24">
        <f t="shared" si="4"/>
        <v>0</v>
      </c>
      <c r="F16" s="24">
        <f t="shared" si="5"/>
        <v>210.39934835032213</v>
      </c>
      <c r="G16" s="24">
        <f t="shared" si="0"/>
        <v>324.43029192783638</v>
      </c>
      <c r="H16" s="24">
        <f t="shared" si="6"/>
        <v>29033.618315093849</v>
      </c>
      <c r="I16" s="24">
        <f t="shared" si="1"/>
        <v>534.82964027815854</v>
      </c>
    </row>
    <row r="17" spans="2:9" ht="15.95" customHeight="1">
      <c r="B17" s="22"/>
      <c r="C17" s="25">
        <f t="shared" si="2"/>
        <v>4</v>
      </c>
      <c r="D17" s="24">
        <f t="shared" si="3"/>
        <v>534.82964027815854</v>
      </c>
      <c r="E17" s="24">
        <f t="shared" si="4"/>
        <v>0</v>
      </c>
      <c r="F17" s="24">
        <f t="shared" si="5"/>
        <v>208.07426459150591</v>
      </c>
      <c r="G17" s="26">
        <f t="shared" si="0"/>
        <v>326.75537568665266</v>
      </c>
      <c r="H17" s="26">
        <f t="shared" si="6"/>
        <v>28706.862939407198</v>
      </c>
      <c r="I17" s="24">
        <f t="shared" si="1"/>
        <v>534.82964027815854</v>
      </c>
    </row>
    <row r="18" spans="2:9" ht="15.95" customHeight="1">
      <c r="B18" s="22"/>
      <c r="C18" s="25">
        <f t="shared" si="2"/>
        <v>5</v>
      </c>
      <c r="D18" s="24">
        <f t="shared" si="3"/>
        <v>534.82964027815854</v>
      </c>
      <c r="E18" s="24">
        <f t="shared" si="4"/>
        <v>0</v>
      </c>
      <c r="F18" s="24">
        <f t="shared" si="5"/>
        <v>205.73251773241827</v>
      </c>
      <c r="G18" s="26">
        <f t="shared" si="0"/>
        <v>329.09712254574026</v>
      </c>
      <c r="H18" s="26">
        <f t="shared" si="6"/>
        <v>28377.765816861458</v>
      </c>
      <c r="I18" s="24">
        <f t="shared" si="1"/>
        <v>534.82964027815854</v>
      </c>
    </row>
    <row r="19" spans="2:9" ht="15.95" customHeight="1" thickBot="1">
      <c r="B19" s="22"/>
      <c r="C19" s="27">
        <f t="shared" si="2"/>
        <v>6</v>
      </c>
      <c r="D19" s="28">
        <f t="shared" si="3"/>
        <v>534.82964027815854</v>
      </c>
      <c r="E19" s="28">
        <f t="shared" si="4"/>
        <v>0</v>
      </c>
      <c r="F19" s="28">
        <f t="shared" si="5"/>
        <v>203.3739883541738</v>
      </c>
      <c r="G19" s="28">
        <f t="shared" si="0"/>
        <v>331.45565192398476</v>
      </c>
      <c r="H19" s="28">
        <f t="shared" si="6"/>
        <v>28046.310164937473</v>
      </c>
      <c r="I19" s="28">
        <f t="shared" si="1"/>
        <v>534.82964027815854</v>
      </c>
    </row>
    <row r="20" spans="2:9" ht="15.95" customHeight="1">
      <c r="B20" s="22"/>
      <c r="C20" s="25">
        <f t="shared" si="2"/>
        <v>7</v>
      </c>
      <c r="D20" s="24">
        <f t="shared" si="3"/>
        <v>534.82964027815854</v>
      </c>
      <c r="E20" s="24">
        <f t="shared" si="4"/>
        <v>0</v>
      </c>
      <c r="F20" s="24">
        <f t="shared" si="5"/>
        <v>200.99855618205189</v>
      </c>
      <c r="G20" s="26">
        <f t="shared" si="0"/>
        <v>333.83108409610668</v>
      </c>
      <c r="H20" s="26">
        <f t="shared" si="6"/>
        <v>27712.479080841367</v>
      </c>
      <c r="I20" s="24">
        <f t="shared" si="1"/>
        <v>534.82964027815854</v>
      </c>
    </row>
    <row r="21" spans="2:9" ht="15.95" customHeight="1">
      <c r="B21" s="22" t="s">
        <v>16</v>
      </c>
      <c r="C21" s="25">
        <f t="shared" si="2"/>
        <v>8</v>
      </c>
      <c r="D21" s="24">
        <f t="shared" si="3"/>
        <v>534.82964027815854</v>
      </c>
      <c r="E21" s="24">
        <f t="shared" si="4"/>
        <v>0</v>
      </c>
      <c r="F21" s="24">
        <f t="shared" si="5"/>
        <v>198.60610007936316</v>
      </c>
      <c r="G21" s="26">
        <f t="shared" si="0"/>
        <v>336.22354019879538</v>
      </c>
      <c r="H21" s="26">
        <f t="shared" si="6"/>
        <v>27376.255540642571</v>
      </c>
      <c r="I21" s="24">
        <f t="shared" si="1"/>
        <v>534.82964027815854</v>
      </c>
    </row>
    <row r="22" spans="2:9" ht="15.95" customHeight="1">
      <c r="B22" s="22"/>
      <c r="C22" s="23">
        <f t="shared" si="2"/>
        <v>9</v>
      </c>
      <c r="D22" s="24">
        <f t="shared" si="3"/>
        <v>534.82964027815854</v>
      </c>
      <c r="E22" s="24">
        <f t="shared" si="4"/>
        <v>0</v>
      </c>
      <c r="F22" s="24">
        <f t="shared" si="5"/>
        <v>196.19649804127178</v>
      </c>
      <c r="G22" s="24">
        <f t="shared" si="0"/>
        <v>338.63314223688678</v>
      </c>
      <c r="H22" s="24">
        <f t="shared" si="6"/>
        <v>27037.622398405685</v>
      </c>
      <c r="I22" s="24">
        <f t="shared" si="1"/>
        <v>534.82964027815854</v>
      </c>
    </row>
    <row r="23" spans="2:9" ht="15.95" customHeight="1">
      <c r="B23" s="22"/>
      <c r="C23" s="23">
        <f t="shared" si="2"/>
        <v>10</v>
      </c>
      <c r="D23" s="24">
        <f>D22</f>
        <v>534.82964027815854</v>
      </c>
      <c r="E23" s="24">
        <f t="shared" si="4"/>
        <v>0</v>
      </c>
      <c r="F23" s="24">
        <f t="shared" si="5"/>
        <v>193.76962718857408</v>
      </c>
      <c r="G23" s="24">
        <f t="shared" si="0"/>
        <v>341.06001308958446</v>
      </c>
      <c r="H23" s="24">
        <f t="shared" si="6"/>
        <v>26696.562385316101</v>
      </c>
      <c r="I23" s="24">
        <f t="shared" si="1"/>
        <v>534.82964027815854</v>
      </c>
    </row>
    <row r="24" spans="2:9" ht="15.95" customHeight="1">
      <c r="B24" s="22"/>
      <c r="C24" s="23">
        <f t="shared" si="2"/>
        <v>11</v>
      </c>
      <c r="D24" s="24">
        <f>D23</f>
        <v>534.82964027815854</v>
      </c>
      <c r="E24" s="24">
        <f t="shared" si="4"/>
        <v>0</v>
      </c>
      <c r="F24" s="24">
        <f t="shared" si="5"/>
        <v>191.32536376143207</v>
      </c>
      <c r="G24" s="24">
        <f t="shared" si="0"/>
        <v>343.50427651672646</v>
      </c>
      <c r="H24" s="24">
        <f t="shared" si="6"/>
        <v>26353.058108799374</v>
      </c>
      <c r="I24" s="24">
        <f t="shared" si="1"/>
        <v>534.82964027815854</v>
      </c>
    </row>
    <row r="25" spans="2:9" ht="15.95" customHeight="1" thickBot="1">
      <c r="B25" s="22"/>
      <c r="C25" s="27">
        <f t="shared" si="2"/>
        <v>12</v>
      </c>
      <c r="D25" s="28">
        <f>D24</f>
        <v>534.82964027815854</v>
      </c>
      <c r="E25" s="28">
        <f t="shared" si="4"/>
        <v>0</v>
      </c>
      <c r="F25" s="28">
        <f t="shared" si="5"/>
        <v>188.86358311306219</v>
      </c>
      <c r="G25" s="28">
        <f t="shared" si="0"/>
        <v>345.96605716509634</v>
      </c>
      <c r="H25" s="28">
        <f t="shared" si="6"/>
        <v>26007.092051634278</v>
      </c>
      <c r="I25" s="28">
        <f t="shared" si="1"/>
        <v>534.82964027815854</v>
      </c>
    </row>
    <row r="26" spans="2:9" ht="15.95" customHeight="1">
      <c r="B26" s="22"/>
      <c r="C26" s="25">
        <f t="shared" si="2"/>
        <v>13</v>
      </c>
      <c r="D26" s="24">
        <f>IF(H25&lt;1,0,D25)</f>
        <v>534.82964027815854</v>
      </c>
      <c r="E26" s="24">
        <f t="shared" si="4"/>
        <v>0</v>
      </c>
      <c r="F26" s="24">
        <f t="shared" si="5"/>
        <v>186.38415970337903</v>
      </c>
      <c r="G26" s="26">
        <f t="shared" si="0"/>
        <v>348.44548057477948</v>
      </c>
      <c r="H26" s="26">
        <f t="shared" si="6"/>
        <v>25658.646571059497</v>
      </c>
      <c r="I26" s="24">
        <f t="shared" si="1"/>
        <v>534.82964027815854</v>
      </c>
    </row>
    <row r="27" spans="2:9" ht="15.95" customHeight="1">
      <c r="B27" s="22" t="s">
        <v>17</v>
      </c>
      <c r="C27" s="25">
        <f t="shared" si="2"/>
        <v>14</v>
      </c>
      <c r="D27" s="24">
        <f>D26</f>
        <v>534.82964027815854</v>
      </c>
      <c r="E27" s="24">
        <f t="shared" si="4"/>
        <v>0</v>
      </c>
      <c r="F27" s="24">
        <f t="shared" si="5"/>
        <v>183.88696709259307</v>
      </c>
      <c r="G27" s="26">
        <f t="shared" si="0"/>
        <v>350.94267318556547</v>
      </c>
      <c r="H27" s="26">
        <f t="shared" si="6"/>
        <v>25307.703897873933</v>
      </c>
      <c r="I27" s="24">
        <f t="shared" si="1"/>
        <v>534.82964027815854</v>
      </c>
    </row>
    <row r="28" spans="2:9" ht="15.95" customHeight="1">
      <c r="B28" s="22"/>
      <c r="C28" s="23">
        <f t="shared" si="2"/>
        <v>15</v>
      </c>
      <c r="D28" s="24">
        <f>D27</f>
        <v>534.82964027815854</v>
      </c>
      <c r="E28" s="24">
        <f t="shared" si="4"/>
        <v>0</v>
      </c>
      <c r="F28" s="24">
        <f t="shared" si="5"/>
        <v>181.37187793476321</v>
      </c>
      <c r="G28" s="24">
        <f t="shared" si="0"/>
        <v>353.4577623433953</v>
      </c>
      <c r="H28" s="24">
        <f t="shared" si="6"/>
        <v>24954.246135530539</v>
      </c>
      <c r="I28" s="24">
        <f t="shared" si="1"/>
        <v>534.82964027815854</v>
      </c>
    </row>
    <row r="29" spans="2:9" ht="15.95" customHeight="1">
      <c r="B29" s="22"/>
      <c r="C29" s="23">
        <f t="shared" si="2"/>
        <v>16</v>
      </c>
      <c r="D29" s="24">
        <f>D28</f>
        <v>534.82964027815854</v>
      </c>
      <c r="E29" s="24">
        <f t="shared" si="4"/>
        <v>0</v>
      </c>
      <c r="F29" s="24">
        <f t="shared" si="5"/>
        <v>178.8387639713022</v>
      </c>
      <c r="G29" s="24">
        <f t="shared" si="0"/>
        <v>355.99087630685631</v>
      </c>
      <c r="H29" s="24">
        <f t="shared" si="6"/>
        <v>24598.255259223683</v>
      </c>
      <c r="I29" s="24">
        <f t="shared" si="1"/>
        <v>534.82964027815854</v>
      </c>
    </row>
    <row r="30" spans="2:9" ht="15.95" customHeight="1">
      <c r="B30" s="22"/>
      <c r="C30" s="23">
        <f t="shared" si="2"/>
        <v>17</v>
      </c>
      <c r="D30" s="24">
        <f>IF(H29&lt;1,0,D29)</f>
        <v>534.82964027815854</v>
      </c>
      <c r="E30" s="24">
        <f t="shared" si="4"/>
        <v>0</v>
      </c>
      <c r="F30" s="24">
        <f t="shared" si="5"/>
        <v>176.28749602443642</v>
      </c>
      <c r="G30" s="24">
        <f t="shared" si="0"/>
        <v>358.54214425372209</v>
      </c>
      <c r="H30" s="24">
        <f t="shared" si="6"/>
        <v>24239.71311496996</v>
      </c>
      <c r="I30" s="24">
        <f t="shared" si="1"/>
        <v>534.82964027815854</v>
      </c>
    </row>
    <row r="31" spans="2:9" ht="15.95" customHeight="1" thickBot="1">
      <c r="B31" s="22"/>
      <c r="C31" s="27">
        <f t="shared" si="2"/>
        <v>18</v>
      </c>
      <c r="D31" s="28">
        <f>D30</f>
        <v>534.82964027815854</v>
      </c>
      <c r="E31" s="28">
        <f t="shared" si="4"/>
        <v>0</v>
      </c>
      <c r="F31" s="28">
        <f t="shared" si="5"/>
        <v>173.71794399061807</v>
      </c>
      <c r="G31" s="28">
        <f t="shared" si="0"/>
        <v>361.11169628754044</v>
      </c>
      <c r="H31" s="28">
        <f t="shared" si="6"/>
        <v>23878.601418682418</v>
      </c>
      <c r="I31" s="28">
        <f t="shared" si="1"/>
        <v>534.82964027815854</v>
      </c>
    </row>
    <row r="32" spans="2:9" ht="15.95" customHeight="1">
      <c r="B32" s="22"/>
      <c r="C32" s="25">
        <f t="shared" si="2"/>
        <v>19</v>
      </c>
      <c r="D32" s="24">
        <f>D31</f>
        <v>534.82964027815854</v>
      </c>
      <c r="E32" s="24">
        <f t="shared" si="4"/>
        <v>0</v>
      </c>
      <c r="F32" s="24">
        <f t="shared" si="5"/>
        <v>171.12997683389065</v>
      </c>
      <c r="G32" s="26">
        <f t="shared" si="0"/>
        <v>363.69966344426791</v>
      </c>
      <c r="H32" s="26">
        <f t="shared" si="6"/>
        <v>23514.901755238148</v>
      </c>
      <c r="I32" s="24">
        <f t="shared" si="1"/>
        <v>534.82964027815854</v>
      </c>
    </row>
    <row r="33" spans="2:9" ht="15.95" customHeight="1">
      <c r="B33" s="22" t="s">
        <v>18</v>
      </c>
      <c r="C33" s="25">
        <f t="shared" si="2"/>
        <v>20</v>
      </c>
      <c r="D33" s="24">
        <f>D32</f>
        <v>534.82964027815854</v>
      </c>
      <c r="E33" s="24">
        <f t="shared" si="4"/>
        <v>0</v>
      </c>
      <c r="F33" s="24">
        <f t="shared" si="5"/>
        <v>168.52346257920675</v>
      </c>
      <c r="G33" s="26">
        <f t="shared" si="0"/>
        <v>366.30617769895179</v>
      </c>
      <c r="H33" s="26">
        <f t="shared" si="6"/>
        <v>23148.595577539196</v>
      </c>
      <c r="I33" s="24">
        <f t="shared" si="1"/>
        <v>534.82964027815854</v>
      </c>
    </row>
    <row r="34" spans="2:9" ht="15.95" customHeight="1">
      <c r="B34" s="22"/>
      <c r="C34" s="23">
        <f t="shared" si="2"/>
        <v>21</v>
      </c>
      <c r="D34" s="24">
        <f t="shared" ref="D34:D97" si="7">IF(H33&lt;1,0,D33)</f>
        <v>534.82964027815854</v>
      </c>
      <c r="E34" s="24">
        <f t="shared" si="4"/>
        <v>0</v>
      </c>
      <c r="F34" s="24">
        <f t="shared" si="5"/>
        <v>165.8982683056976</v>
      </c>
      <c r="G34" s="24">
        <f t="shared" si="0"/>
        <v>368.93137197246097</v>
      </c>
      <c r="H34" s="24">
        <f t="shared" si="6"/>
        <v>22779.664205566736</v>
      </c>
      <c r="I34" s="24">
        <f t="shared" si="1"/>
        <v>534.82964027815854</v>
      </c>
    </row>
    <row r="35" spans="2:9" ht="15.95" customHeight="1">
      <c r="B35" s="22"/>
      <c r="C35" s="23">
        <f t="shared" si="2"/>
        <v>22</v>
      </c>
      <c r="D35" s="24">
        <f t="shared" si="7"/>
        <v>534.82964027815854</v>
      </c>
      <c r="E35" s="24">
        <f t="shared" si="4"/>
        <v>0</v>
      </c>
      <c r="F35" s="24">
        <f t="shared" si="5"/>
        <v>163.25426013989497</v>
      </c>
      <c r="G35" s="24">
        <f t="shared" si="0"/>
        <v>371.57538013826354</v>
      </c>
      <c r="H35" s="24">
        <f t="shared" si="6"/>
        <v>22408.088825428473</v>
      </c>
      <c r="I35" s="24">
        <f t="shared" si="1"/>
        <v>534.82964027815854</v>
      </c>
    </row>
    <row r="36" spans="2:9" ht="15.95" customHeight="1">
      <c r="B36" s="22"/>
      <c r="C36" s="23">
        <f t="shared" si="2"/>
        <v>23</v>
      </c>
      <c r="D36" s="24">
        <f t="shared" si="7"/>
        <v>534.82964027815854</v>
      </c>
      <c r="E36" s="24">
        <f t="shared" si="4"/>
        <v>0</v>
      </c>
      <c r="F36" s="24">
        <f t="shared" si="5"/>
        <v>160.59130324890407</v>
      </c>
      <c r="G36" s="24">
        <f t="shared" si="0"/>
        <v>374.23833702925447</v>
      </c>
      <c r="H36" s="24">
        <f t="shared" si="6"/>
        <v>22033.850488399217</v>
      </c>
      <c r="I36" s="24">
        <f t="shared" si="1"/>
        <v>534.82964027815854</v>
      </c>
    </row>
    <row r="37" spans="2:9" ht="15.95" customHeight="1" thickBot="1">
      <c r="B37" s="22"/>
      <c r="C37" s="27">
        <f t="shared" si="2"/>
        <v>24</v>
      </c>
      <c r="D37" s="28">
        <f t="shared" si="7"/>
        <v>534.82964027815854</v>
      </c>
      <c r="E37" s="28">
        <f t="shared" si="4"/>
        <v>0</v>
      </c>
      <c r="F37" s="28">
        <f t="shared" si="5"/>
        <v>157.90926183352772</v>
      </c>
      <c r="G37" s="28">
        <f t="shared" si="0"/>
        <v>376.92037844463084</v>
      </c>
      <c r="H37" s="28">
        <f t="shared" si="6"/>
        <v>21656.930109954585</v>
      </c>
      <c r="I37" s="28">
        <f t="shared" si="1"/>
        <v>534.82964027815854</v>
      </c>
    </row>
    <row r="38" spans="2:9" ht="15.95" customHeight="1">
      <c r="B38" s="22"/>
      <c r="C38" s="25">
        <f t="shared" si="2"/>
        <v>25</v>
      </c>
      <c r="D38" s="24">
        <f t="shared" si="7"/>
        <v>534.82964027815854</v>
      </c>
      <c r="E38" s="24">
        <f t="shared" si="4"/>
        <v>0</v>
      </c>
      <c r="F38" s="24">
        <f t="shared" si="5"/>
        <v>155.2079991213412</v>
      </c>
      <c r="G38" s="26">
        <f t="shared" si="0"/>
        <v>379.6216411568173</v>
      </c>
      <c r="H38" s="26">
        <f t="shared" si="6"/>
        <v>21277.308468797768</v>
      </c>
      <c r="I38" s="24">
        <f t="shared" si="1"/>
        <v>534.82964027815854</v>
      </c>
    </row>
    <row r="39" spans="2:9" ht="15.95" customHeight="1">
      <c r="B39" s="22" t="s">
        <v>19</v>
      </c>
      <c r="C39" s="25">
        <f t="shared" si="2"/>
        <v>26</v>
      </c>
      <c r="D39" s="24">
        <f t="shared" si="7"/>
        <v>534.82964027815854</v>
      </c>
      <c r="E39" s="24">
        <f t="shared" si="4"/>
        <v>0</v>
      </c>
      <c r="F39" s="24">
        <f t="shared" si="5"/>
        <v>152.48737735971736</v>
      </c>
      <c r="G39" s="26">
        <f t="shared" si="0"/>
        <v>382.34226291844118</v>
      </c>
      <c r="H39" s="26">
        <f t="shared" si="6"/>
        <v>20894.966205879326</v>
      </c>
      <c r="I39" s="24">
        <f t="shared" si="1"/>
        <v>534.82964027815854</v>
      </c>
    </row>
    <row r="40" spans="2:9" ht="15.95" customHeight="1">
      <c r="B40" s="22"/>
      <c r="C40" s="23">
        <f t="shared" si="2"/>
        <v>27</v>
      </c>
      <c r="D40" s="24">
        <f t="shared" si="7"/>
        <v>534.82964027815854</v>
      </c>
      <c r="E40" s="24">
        <f t="shared" si="4"/>
        <v>0</v>
      </c>
      <c r="F40" s="24">
        <f t="shared" si="5"/>
        <v>149.74725780880183</v>
      </c>
      <c r="G40" s="24">
        <f t="shared" si="0"/>
        <v>385.08238246935673</v>
      </c>
      <c r="H40" s="24">
        <f t="shared" si="6"/>
        <v>20509.883823409968</v>
      </c>
      <c r="I40" s="24">
        <f t="shared" si="1"/>
        <v>534.82964027815854</v>
      </c>
    </row>
    <row r="41" spans="2:9" ht="15.95" customHeight="1">
      <c r="B41" s="22"/>
      <c r="C41" s="23">
        <f t="shared" si="2"/>
        <v>28</v>
      </c>
      <c r="D41" s="24">
        <f t="shared" si="7"/>
        <v>534.82964027815854</v>
      </c>
      <c r="E41" s="24">
        <f t="shared" si="4"/>
        <v>0</v>
      </c>
      <c r="F41" s="24">
        <f t="shared" si="5"/>
        <v>146.9875007344381</v>
      </c>
      <c r="G41" s="24">
        <f t="shared" si="0"/>
        <v>387.84213954372046</v>
      </c>
      <c r="H41" s="24">
        <f t="shared" si="6"/>
        <v>20122.041683866246</v>
      </c>
      <c r="I41" s="24">
        <f t="shared" si="1"/>
        <v>534.82964027815854</v>
      </c>
    </row>
    <row r="42" spans="2:9" ht="15.95" customHeight="1">
      <c r="B42" s="22"/>
      <c r="C42" s="23">
        <f t="shared" si="2"/>
        <v>29</v>
      </c>
      <c r="D42" s="24">
        <f t="shared" si="7"/>
        <v>534.82964027815854</v>
      </c>
      <c r="E42" s="24">
        <f t="shared" si="4"/>
        <v>0</v>
      </c>
      <c r="F42" s="24">
        <f t="shared" si="5"/>
        <v>144.20796540104143</v>
      </c>
      <c r="G42" s="24">
        <f t="shared" si="0"/>
        <v>390.62167487711713</v>
      </c>
      <c r="H42" s="24">
        <f t="shared" si="6"/>
        <v>19731.420008989127</v>
      </c>
      <c r="I42" s="24">
        <f t="shared" si="1"/>
        <v>534.82964027815854</v>
      </c>
    </row>
    <row r="43" spans="2:9" ht="15.95" customHeight="1" thickBot="1">
      <c r="B43" s="22"/>
      <c r="C43" s="27">
        <f t="shared" si="2"/>
        <v>30</v>
      </c>
      <c r="D43" s="28">
        <f t="shared" si="7"/>
        <v>534.82964027815854</v>
      </c>
      <c r="E43" s="28">
        <f t="shared" si="4"/>
        <v>0</v>
      </c>
      <c r="F43" s="28">
        <f t="shared" si="5"/>
        <v>141.40851006442207</v>
      </c>
      <c r="G43" s="28">
        <f t="shared" si="0"/>
        <v>393.42113021373643</v>
      </c>
      <c r="H43" s="28">
        <f t="shared" si="6"/>
        <v>19337.99887877539</v>
      </c>
      <c r="I43" s="28">
        <f t="shared" si="1"/>
        <v>534.82964027815854</v>
      </c>
    </row>
    <row r="44" spans="2:9" ht="15.95" customHeight="1">
      <c r="B44" s="22"/>
      <c r="C44" s="25">
        <f t="shared" si="2"/>
        <v>31</v>
      </c>
      <c r="D44" s="24">
        <f t="shared" si="7"/>
        <v>534.82964027815854</v>
      </c>
      <c r="E44" s="24">
        <f t="shared" si="4"/>
        <v>0</v>
      </c>
      <c r="F44" s="24">
        <f t="shared" si="5"/>
        <v>138.58899196455698</v>
      </c>
      <c r="G44" s="26">
        <f t="shared" si="0"/>
        <v>396.24064831360158</v>
      </c>
      <c r="H44" s="26">
        <f t="shared" si="6"/>
        <v>18941.75823046179</v>
      </c>
      <c r="I44" s="24">
        <f t="shared" si="1"/>
        <v>534.82964027815854</v>
      </c>
    </row>
    <row r="45" spans="2:9" ht="15.95" customHeight="1">
      <c r="B45" s="22" t="s">
        <v>20</v>
      </c>
      <c r="C45" s="25">
        <f t="shared" si="2"/>
        <v>32</v>
      </c>
      <c r="D45" s="24">
        <f t="shared" si="7"/>
        <v>534.82964027815854</v>
      </c>
      <c r="E45" s="24">
        <f t="shared" si="4"/>
        <v>0</v>
      </c>
      <c r="F45" s="24">
        <f t="shared" si="5"/>
        <v>135.74926731830951</v>
      </c>
      <c r="G45" s="26">
        <f t="shared" si="0"/>
        <v>399.080372959849</v>
      </c>
      <c r="H45" s="26">
        <f t="shared" si="6"/>
        <v>18542.677857501942</v>
      </c>
      <c r="I45" s="24">
        <f t="shared" si="1"/>
        <v>534.82964027815854</v>
      </c>
    </row>
    <row r="46" spans="2:9" ht="15.95" customHeight="1">
      <c r="B46" s="22"/>
      <c r="C46" s="23">
        <f t="shared" si="2"/>
        <v>33</v>
      </c>
      <c r="D46" s="24">
        <f t="shared" si="7"/>
        <v>534.82964027815854</v>
      </c>
      <c r="E46" s="24">
        <f t="shared" si="4"/>
        <v>0</v>
      </c>
      <c r="F46" s="24">
        <f t="shared" si="5"/>
        <v>132.88919131209727</v>
      </c>
      <c r="G46" s="24">
        <f t="shared" si="0"/>
        <v>401.94044896606124</v>
      </c>
      <c r="H46" s="24">
        <f t="shared" si="6"/>
        <v>18140.737408535879</v>
      </c>
      <c r="I46" s="24">
        <f t="shared" si="1"/>
        <v>534.82964027815854</v>
      </c>
    </row>
    <row r="47" spans="2:9" ht="15.95" customHeight="1">
      <c r="B47" s="22"/>
      <c r="C47" s="23">
        <f t="shared" si="2"/>
        <v>34</v>
      </c>
      <c r="D47" s="24">
        <f t="shared" si="7"/>
        <v>534.82964027815854</v>
      </c>
      <c r="E47" s="24">
        <f t="shared" si="4"/>
        <v>0</v>
      </c>
      <c r="F47" s="24">
        <f t="shared" si="5"/>
        <v>130.00861809450714</v>
      </c>
      <c r="G47" s="24">
        <f t="shared" si="0"/>
        <v>404.82102218365139</v>
      </c>
      <c r="H47" s="24">
        <f t="shared" si="6"/>
        <v>17735.916386352226</v>
      </c>
      <c r="I47" s="24">
        <f t="shared" si="1"/>
        <v>534.82964027815854</v>
      </c>
    </row>
    <row r="48" spans="2:9" ht="15.95" customHeight="1">
      <c r="B48" s="22"/>
      <c r="C48" s="23">
        <f t="shared" si="2"/>
        <v>35</v>
      </c>
      <c r="D48" s="24">
        <f t="shared" si="7"/>
        <v>534.82964027815854</v>
      </c>
      <c r="E48" s="24">
        <f t="shared" si="4"/>
        <v>0</v>
      </c>
      <c r="F48" s="24">
        <f t="shared" si="5"/>
        <v>127.10740076885763</v>
      </c>
      <c r="G48" s="24">
        <f t="shared" si="0"/>
        <v>407.72223950930089</v>
      </c>
      <c r="H48" s="24">
        <f t="shared" si="6"/>
        <v>17328.194146842925</v>
      </c>
      <c r="I48" s="24">
        <f t="shared" si="1"/>
        <v>534.82964027815854</v>
      </c>
    </row>
    <row r="49" spans="2:9" ht="15.95" customHeight="1" thickBot="1">
      <c r="B49" s="22"/>
      <c r="C49" s="27">
        <f t="shared" si="2"/>
        <v>36</v>
      </c>
      <c r="D49" s="28">
        <f t="shared" si="7"/>
        <v>534.82964027815854</v>
      </c>
      <c r="E49" s="28">
        <f t="shared" si="4"/>
        <v>0</v>
      </c>
      <c r="F49" s="28">
        <f t="shared" si="5"/>
        <v>124.18539138570765</v>
      </c>
      <c r="G49" s="28">
        <f t="shared" si="0"/>
        <v>410.64424889245089</v>
      </c>
      <c r="H49" s="28">
        <f t="shared" si="6"/>
        <v>16917.549897950474</v>
      </c>
      <c r="I49" s="28">
        <f t="shared" si="1"/>
        <v>534.82964027815854</v>
      </c>
    </row>
    <row r="50" spans="2:9" ht="15.95" customHeight="1">
      <c r="B50" s="22"/>
      <c r="C50" s="25">
        <f t="shared" si="2"/>
        <v>37</v>
      </c>
      <c r="D50" s="24">
        <f t="shared" si="7"/>
        <v>534.82964027815854</v>
      </c>
      <c r="E50" s="24">
        <f t="shared" si="4"/>
        <v>0</v>
      </c>
      <c r="F50" s="24">
        <f t="shared" si="5"/>
        <v>121.24244093531173</v>
      </c>
      <c r="G50" s="26">
        <f t="shared" si="0"/>
        <v>413.58719934284682</v>
      </c>
      <c r="H50" s="26">
        <f t="shared" si="6"/>
        <v>16503.962698607625</v>
      </c>
      <c r="I50" s="24">
        <f t="shared" si="1"/>
        <v>534.82964027815854</v>
      </c>
    </row>
    <row r="51" spans="2:9" ht="15.95" customHeight="1">
      <c r="B51" s="22" t="s">
        <v>21</v>
      </c>
      <c r="C51" s="25">
        <f t="shared" si="2"/>
        <v>38</v>
      </c>
      <c r="D51" s="24">
        <f t="shared" si="7"/>
        <v>534.82964027815854</v>
      </c>
      <c r="E51" s="24">
        <f t="shared" si="4"/>
        <v>0</v>
      </c>
      <c r="F51" s="24">
        <f t="shared" si="5"/>
        <v>118.27839934002132</v>
      </c>
      <c r="G51" s="26">
        <f t="shared" si="0"/>
        <v>416.5512409381372</v>
      </c>
      <c r="H51" s="26">
        <f t="shared" si="6"/>
        <v>16087.411457669488</v>
      </c>
      <c r="I51" s="24">
        <f t="shared" si="1"/>
        <v>534.82964027815854</v>
      </c>
    </row>
    <row r="52" spans="2:9" ht="15.95" customHeight="1">
      <c r="B52" s="22"/>
      <c r="C52" s="23">
        <f t="shared" si="2"/>
        <v>39</v>
      </c>
      <c r="D52" s="24">
        <f t="shared" si="7"/>
        <v>534.82964027815854</v>
      </c>
      <c r="E52" s="24">
        <f t="shared" si="4"/>
        <v>0</v>
      </c>
      <c r="F52" s="24">
        <f t="shared" si="5"/>
        <v>115.29311544663135</v>
      </c>
      <c r="G52" s="24">
        <f t="shared" si="0"/>
        <v>419.53652483152717</v>
      </c>
      <c r="H52" s="24">
        <f t="shared" si="6"/>
        <v>15667.874932837962</v>
      </c>
      <c r="I52" s="24">
        <f t="shared" si="1"/>
        <v>534.82964027815854</v>
      </c>
    </row>
    <row r="53" spans="2:9" ht="15.95" customHeight="1">
      <c r="B53" s="22"/>
      <c r="C53" s="23">
        <f t="shared" si="2"/>
        <v>40</v>
      </c>
      <c r="D53" s="24">
        <f t="shared" si="7"/>
        <v>534.82964027815854</v>
      </c>
      <c r="E53" s="24">
        <f t="shared" si="4"/>
        <v>0</v>
      </c>
      <c r="F53" s="24">
        <f t="shared" si="5"/>
        <v>112.28643701867207</v>
      </c>
      <c r="G53" s="24">
        <f t="shared" si="0"/>
        <v>422.54320325948646</v>
      </c>
      <c r="H53" s="24">
        <f t="shared" si="6"/>
        <v>15245.331729578475</v>
      </c>
      <c r="I53" s="24">
        <f t="shared" si="1"/>
        <v>534.82964027815854</v>
      </c>
    </row>
    <row r="54" spans="2:9" ht="15.95" customHeight="1">
      <c r="B54" s="22"/>
      <c r="C54" s="23">
        <f t="shared" si="2"/>
        <v>41</v>
      </c>
      <c r="D54" s="24">
        <f t="shared" si="7"/>
        <v>534.82964027815854</v>
      </c>
      <c r="E54" s="24">
        <f t="shared" si="4"/>
        <v>0</v>
      </c>
      <c r="F54" s="24">
        <f t="shared" si="5"/>
        <v>109.25821072864574</v>
      </c>
      <c r="G54" s="24">
        <f t="shared" si="0"/>
        <v>425.5714295495128</v>
      </c>
      <c r="H54" s="24">
        <f t="shared" si="6"/>
        <v>14819.760300028962</v>
      </c>
      <c r="I54" s="24">
        <f t="shared" si="1"/>
        <v>534.82964027815854</v>
      </c>
    </row>
    <row r="55" spans="2:9" ht="15.95" customHeight="1" thickBot="1">
      <c r="B55" s="22"/>
      <c r="C55" s="27">
        <f t="shared" si="2"/>
        <v>42</v>
      </c>
      <c r="D55" s="28">
        <f t="shared" si="7"/>
        <v>534.82964027815854</v>
      </c>
      <c r="E55" s="28">
        <f t="shared" si="4"/>
        <v>0</v>
      </c>
      <c r="F55" s="28">
        <f t="shared" si="5"/>
        <v>106.20828215020758</v>
      </c>
      <c r="G55" s="28">
        <f t="shared" si="0"/>
        <v>428.62135812795094</v>
      </c>
      <c r="H55" s="28">
        <f t="shared" si="6"/>
        <v>14391.13894190101</v>
      </c>
      <c r="I55" s="28">
        <f t="shared" si="1"/>
        <v>534.82964027815854</v>
      </c>
    </row>
    <row r="56" spans="2:9" ht="15.95" customHeight="1">
      <c r="B56" s="22"/>
      <c r="C56" s="25">
        <f t="shared" si="2"/>
        <v>43</v>
      </c>
      <c r="D56" s="24">
        <f t="shared" si="7"/>
        <v>534.82964027815854</v>
      </c>
      <c r="E56" s="24">
        <f t="shared" si="4"/>
        <v>0</v>
      </c>
      <c r="F56" s="24">
        <f t="shared" si="5"/>
        <v>103.13649575029058</v>
      </c>
      <c r="G56" s="26">
        <f t="shared" si="0"/>
        <v>431.69314452786796</v>
      </c>
      <c r="H56" s="26">
        <f t="shared" si="6"/>
        <v>13959.445797373142</v>
      </c>
      <c r="I56" s="24">
        <f t="shared" si="1"/>
        <v>534.82964027815854</v>
      </c>
    </row>
    <row r="57" spans="2:9" ht="15.95" customHeight="1">
      <c r="B57" s="22" t="s">
        <v>22</v>
      </c>
      <c r="C57" s="25">
        <f t="shared" si="2"/>
        <v>44</v>
      </c>
      <c r="D57" s="24">
        <f t="shared" si="7"/>
        <v>534.82964027815854</v>
      </c>
      <c r="E57" s="24">
        <f t="shared" si="4"/>
        <v>0</v>
      </c>
      <c r="F57" s="24">
        <f t="shared" si="5"/>
        <v>100.0426948811742</v>
      </c>
      <c r="G57" s="26">
        <f t="shared" si="0"/>
        <v>434.78694539698432</v>
      </c>
      <c r="H57" s="26">
        <f t="shared" si="6"/>
        <v>13524.658851976157</v>
      </c>
      <c r="I57" s="24">
        <f t="shared" si="1"/>
        <v>534.82964027815854</v>
      </c>
    </row>
    <row r="58" spans="2:9" ht="15.95" customHeight="1">
      <c r="B58" s="22"/>
      <c r="C58" s="23">
        <f t="shared" si="2"/>
        <v>45</v>
      </c>
      <c r="D58" s="24">
        <f t="shared" si="7"/>
        <v>534.82964027815854</v>
      </c>
      <c r="E58" s="24">
        <f t="shared" si="4"/>
        <v>0</v>
      </c>
      <c r="F58" s="24">
        <f t="shared" si="5"/>
        <v>96.926721772495796</v>
      </c>
      <c r="G58" s="24">
        <f t="shared" si="0"/>
        <v>437.90291850566274</v>
      </c>
      <c r="H58" s="24">
        <f t="shared" si="6"/>
        <v>13086.755933470495</v>
      </c>
      <c r="I58" s="24">
        <f t="shared" si="1"/>
        <v>534.82964027815854</v>
      </c>
    </row>
    <row r="59" spans="2:9" ht="15.95" customHeight="1">
      <c r="B59" s="22"/>
      <c r="C59" s="23">
        <f t="shared" si="2"/>
        <v>46</v>
      </c>
      <c r="D59" s="24">
        <f t="shared" si="7"/>
        <v>534.82964027815854</v>
      </c>
      <c r="E59" s="24">
        <f t="shared" si="4"/>
        <v>0</v>
      </c>
      <c r="F59" s="24">
        <f t="shared" si="5"/>
        <v>93.788417523205226</v>
      </c>
      <c r="G59" s="24">
        <f t="shared" si="0"/>
        <v>441.04122275495331</v>
      </c>
      <c r="H59" s="24">
        <f t="shared" si="6"/>
        <v>12645.714710715542</v>
      </c>
      <c r="I59" s="24">
        <f t="shared" si="1"/>
        <v>534.82964027815854</v>
      </c>
    </row>
    <row r="60" spans="2:9" ht="15.95" customHeight="1">
      <c r="B60" s="22"/>
      <c r="C60" s="23">
        <f t="shared" si="2"/>
        <v>47</v>
      </c>
      <c r="D60" s="24">
        <f t="shared" si="7"/>
        <v>534.82964027815854</v>
      </c>
      <c r="E60" s="24">
        <f t="shared" si="4"/>
        <v>0</v>
      </c>
      <c r="F60" s="24">
        <f t="shared" si="5"/>
        <v>90.627622093461397</v>
      </c>
      <c r="G60" s="24">
        <f t="shared" si="0"/>
        <v>444.20201818469712</v>
      </c>
      <c r="H60" s="24">
        <f t="shared" si="6"/>
        <v>12201.512692530845</v>
      </c>
      <c r="I60" s="24">
        <f t="shared" si="1"/>
        <v>534.82964027815854</v>
      </c>
    </row>
    <row r="61" spans="2:9" ht="15.95" customHeight="1" thickBot="1">
      <c r="B61" s="22"/>
      <c r="C61" s="27">
        <f t="shared" si="2"/>
        <v>48</v>
      </c>
      <c r="D61" s="28">
        <f t="shared" si="7"/>
        <v>534.82964027815854</v>
      </c>
      <c r="E61" s="28">
        <f t="shared" si="4"/>
        <v>0</v>
      </c>
      <c r="F61" s="28">
        <f t="shared" si="5"/>
        <v>87.444174296471076</v>
      </c>
      <c r="G61" s="28">
        <f t="shared" si="0"/>
        <v>447.38546598168745</v>
      </c>
      <c r="H61" s="28">
        <f t="shared" si="6"/>
        <v>11754.127226549157</v>
      </c>
      <c r="I61" s="28">
        <f t="shared" si="1"/>
        <v>534.82964027815854</v>
      </c>
    </row>
    <row r="62" spans="2:9" ht="15.95" customHeight="1">
      <c r="B62" s="22"/>
      <c r="C62" s="25">
        <f t="shared" si="2"/>
        <v>49</v>
      </c>
      <c r="D62" s="24">
        <f t="shared" si="7"/>
        <v>534.82964027815854</v>
      </c>
      <c r="E62" s="24">
        <f t="shared" si="4"/>
        <v>0</v>
      </c>
      <c r="F62" s="24">
        <f t="shared" si="5"/>
        <v>84.237911790268967</v>
      </c>
      <c r="G62" s="26">
        <f t="shared" si="0"/>
        <v>450.59172848788955</v>
      </c>
      <c r="H62" s="26">
        <f t="shared" si="6"/>
        <v>11303.535498061268</v>
      </c>
      <c r="I62" s="24">
        <f t="shared" si="1"/>
        <v>534.82964027815854</v>
      </c>
    </row>
    <row r="63" spans="2:9" ht="15.95" customHeight="1">
      <c r="B63" s="22" t="s">
        <v>23</v>
      </c>
      <c r="C63" s="25">
        <f t="shared" si="2"/>
        <v>50</v>
      </c>
      <c r="D63" s="24">
        <f t="shared" si="7"/>
        <v>534.82964027815854</v>
      </c>
      <c r="E63" s="24">
        <f t="shared" si="4"/>
        <v>0</v>
      </c>
      <c r="F63" s="24">
        <f t="shared" si="5"/>
        <v>81.008671069439103</v>
      </c>
      <c r="G63" s="26">
        <f t="shared" si="0"/>
        <v>453.82096920871942</v>
      </c>
      <c r="H63" s="26">
        <f t="shared" si="6"/>
        <v>10849.714528852548</v>
      </c>
      <c r="I63" s="24">
        <f t="shared" si="1"/>
        <v>534.82964027815854</v>
      </c>
    </row>
    <row r="64" spans="2:9" ht="15.95" customHeight="1">
      <c r="B64" s="22"/>
      <c r="C64" s="23">
        <f t="shared" si="2"/>
        <v>51</v>
      </c>
      <c r="D64" s="24">
        <f t="shared" si="7"/>
        <v>534.82964027815854</v>
      </c>
      <c r="E64" s="24">
        <f t="shared" si="4"/>
        <v>0</v>
      </c>
      <c r="F64" s="24">
        <f t="shared" si="5"/>
        <v>77.756287456776604</v>
      </c>
      <c r="G64" s="24">
        <f t="shared" si="0"/>
        <v>457.07335282138195</v>
      </c>
      <c r="H64" s="24">
        <f t="shared" si="6"/>
        <v>10392.641176031166</v>
      </c>
      <c r="I64" s="24">
        <f t="shared" si="1"/>
        <v>534.82964027815854</v>
      </c>
    </row>
    <row r="65" spans="2:9" ht="15.95" customHeight="1">
      <c r="B65" s="22"/>
      <c r="C65" s="23">
        <f t="shared" si="2"/>
        <v>52</v>
      </c>
      <c r="D65" s="24">
        <f t="shared" si="7"/>
        <v>534.82964027815854</v>
      </c>
      <c r="E65" s="24">
        <f t="shared" si="4"/>
        <v>0</v>
      </c>
      <c r="F65" s="24">
        <f t="shared" si="5"/>
        <v>74.480595094890035</v>
      </c>
      <c r="G65" s="24">
        <f t="shared" si="0"/>
        <v>460.34904518326852</v>
      </c>
      <c r="H65" s="24">
        <f t="shared" si="6"/>
        <v>9932.2921308478981</v>
      </c>
      <c r="I65" s="24">
        <f t="shared" si="1"/>
        <v>534.82964027815854</v>
      </c>
    </row>
    <row r="66" spans="2:9" ht="15.95" customHeight="1">
      <c r="B66" s="22"/>
      <c r="C66" s="23">
        <f t="shared" si="2"/>
        <v>53</v>
      </c>
      <c r="D66" s="24">
        <f t="shared" si="7"/>
        <v>534.82964027815854</v>
      </c>
      <c r="E66" s="24">
        <f t="shared" si="4"/>
        <v>0</v>
      </c>
      <c r="F66" s="24">
        <f t="shared" si="5"/>
        <v>71.181426937743268</v>
      </c>
      <c r="G66" s="24">
        <f t="shared" si="0"/>
        <v>463.64821334041528</v>
      </c>
      <c r="H66" s="24">
        <f t="shared" si="6"/>
        <v>9468.6439175074829</v>
      </c>
      <c r="I66" s="24">
        <f t="shared" si="1"/>
        <v>534.82964027815854</v>
      </c>
    </row>
    <row r="67" spans="2:9" ht="15.95" customHeight="1" thickBot="1">
      <c r="B67" s="22"/>
      <c r="C67" s="27">
        <f t="shared" si="2"/>
        <v>54</v>
      </c>
      <c r="D67" s="28">
        <f t="shared" si="7"/>
        <v>534.82964027815854</v>
      </c>
      <c r="E67" s="28">
        <f t="shared" si="4"/>
        <v>0</v>
      </c>
      <c r="F67" s="28">
        <f t="shared" si="5"/>
        <v>67.858614742136965</v>
      </c>
      <c r="G67" s="28">
        <f t="shared" si="0"/>
        <v>466.97102553602156</v>
      </c>
      <c r="H67" s="28">
        <f t="shared" si="6"/>
        <v>9001.6728919714606</v>
      </c>
      <c r="I67" s="28">
        <f t="shared" si="1"/>
        <v>534.82964027815854</v>
      </c>
    </row>
    <row r="68" spans="2:9" ht="15.95" customHeight="1">
      <c r="B68" s="22"/>
      <c r="C68" s="25">
        <f t="shared" si="2"/>
        <v>55</v>
      </c>
      <c r="D68" s="24">
        <f t="shared" si="7"/>
        <v>534.82964027815854</v>
      </c>
      <c r="E68" s="24">
        <f t="shared" si="4"/>
        <v>0</v>
      </c>
      <c r="F68" s="24">
        <f t="shared" si="5"/>
        <v>64.511989059128808</v>
      </c>
      <c r="G68" s="26">
        <f t="shared" si="0"/>
        <v>470.3176512190297</v>
      </c>
      <c r="H68" s="26">
        <f t="shared" si="6"/>
        <v>8531.3552407524312</v>
      </c>
      <c r="I68" s="24">
        <f t="shared" si="1"/>
        <v>534.82964027815854</v>
      </c>
    </row>
    <row r="69" spans="2:9" ht="15.95" customHeight="1">
      <c r="B69" s="22" t="s">
        <v>24</v>
      </c>
      <c r="C69" s="25">
        <f t="shared" si="2"/>
        <v>56</v>
      </c>
      <c r="D69" s="24">
        <f t="shared" si="7"/>
        <v>534.82964027815854</v>
      </c>
      <c r="E69" s="24">
        <f t="shared" si="4"/>
        <v>0</v>
      </c>
      <c r="F69" s="24">
        <f t="shared" si="5"/>
        <v>61.141379225392427</v>
      </c>
      <c r="G69" s="26">
        <f t="shared" si="0"/>
        <v>473.68826105276611</v>
      </c>
      <c r="H69" s="26">
        <f t="shared" si="6"/>
        <v>8057.6669796996648</v>
      </c>
      <c r="I69" s="24">
        <f t="shared" si="1"/>
        <v>534.82964027815854</v>
      </c>
    </row>
    <row r="70" spans="2:9" ht="15.95" customHeight="1">
      <c r="B70" s="22"/>
      <c r="C70" s="23">
        <f t="shared" si="2"/>
        <v>57</v>
      </c>
      <c r="D70" s="24">
        <f t="shared" si="7"/>
        <v>534.82964027815854</v>
      </c>
      <c r="E70" s="24">
        <f t="shared" si="4"/>
        <v>0</v>
      </c>
      <c r="F70" s="24">
        <f t="shared" si="5"/>
        <v>57.746613354514267</v>
      </c>
      <c r="G70" s="24">
        <f t="shared" si="0"/>
        <v>477.0830269236443</v>
      </c>
      <c r="H70" s="24">
        <f t="shared" si="6"/>
        <v>7580.5839527760209</v>
      </c>
      <c r="I70" s="24">
        <f t="shared" si="1"/>
        <v>534.82964027815854</v>
      </c>
    </row>
    <row r="71" spans="2:9" ht="15.95" customHeight="1">
      <c r="B71" s="22"/>
      <c r="C71" s="23">
        <f t="shared" si="2"/>
        <v>58</v>
      </c>
      <c r="D71" s="24">
        <f t="shared" si="7"/>
        <v>534.82964027815854</v>
      </c>
      <c r="E71" s="24">
        <f t="shared" si="4"/>
        <v>0</v>
      </c>
      <c r="F71" s="24">
        <f t="shared" si="5"/>
        <v>54.327518328228159</v>
      </c>
      <c r="G71" s="24">
        <f t="shared" si="0"/>
        <v>480.50212194993037</v>
      </c>
      <c r="H71" s="24">
        <f t="shared" si="6"/>
        <v>7100.0818308260905</v>
      </c>
      <c r="I71" s="24">
        <f t="shared" si="1"/>
        <v>534.82964027815854</v>
      </c>
    </row>
    <row r="72" spans="2:9" ht="15.95" customHeight="1">
      <c r="B72" s="22"/>
      <c r="C72" s="23">
        <f t="shared" si="2"/>
        <v>59</v>
      </c>
      <c r="D72" s="24">
        <f t="shared" si="7"/>
        <v>534.82964027815854</v>
      </c>
      <c r="E72" s="24">
        <f t="shared" si="4"/>
        <v>0</v>
      </c>
      <c r="F72" s="24">
        <f t="shared" si="5"/>
        <v>50.88391978758699</v>
      </c>
      <c r="G72" s="24">
        <f t="shared" si="0"/>
        <v>483.94572049057155</v>
      </c>
      <c r="H72" s="24">
        <f t="shared" si="6"/>
        <v>6616.1361103355193</v>
      </c>
      <c r="I72" s="24">
        <f t="shared" si="1"/>
        <v>534.82964027815854</v>
      </c>
    </row>
    <row r="73" spans="2:9" ht="15.95" customHeight="1" thickBot="1">
      <c r="B73" s="22"/>
      <c r="C73" s="27">
        <f t="shared" si="2"/>
        <v>60</v>
      </c>
      <c r="D73" s="28">
        <f t="shared" si="7"/>
        <v>534.82964027815854</v>
      </c>
      <c r="E73" s="28">
        <f t="shared" si="4"/>
        <v>0</v>
      </c>
      <c r="F73" s="28">
        <f t="shared" si="5"/>
        <v>47.415642124071219</v>
      </c>
      <c r="G73" s="28">
        <f t="shared" si="0"/>
        <v>487.41399815408732</v>
      </c>
      <c r="H73" s="28">
        <f t="shared" si="6"/>
        <v>6128.7221121814318</v>
      </c>
      <c r="I73" s="28">
        <f t="shared" si="1"/>
        <v>534.82964027815854</v>
      </c>
    </row>
    <row r="74" spans="2:9" ht="15.95" customHeight="1">
      <c r="B74" s="22"/>
      <c r="C74" s="25">
        <f t="shared" si="2"/>
        <v>61</v>
      </c>
      <c r="D74" s="24">
        <f t="shared" si="7"/>
        <v>534.82964027815854</v>
      </c>
      <c r="E74" s="24">
        <f t="shared" si="4"/>
        <v>0</v>
      </c>
      <c r="F74" s="24">
        <f t="shared" si="5"/>
        <v>43.922508470633602</v>
      </c>
      <c r="G74" s="26">
        <f t="shared" si="0"/>
        <v>490.90713180752493</v>
      </c>
      <c r="H74" s="26">
        <f t="shared" si="6"/>
        <v>5637.814980373907</v>
      </c>
      <c r="I74" s="24">
        <f t="shared" si="1"/>
        <v>534.82964027815854</v>
      </c>
    </row>
    <row r="75" spans="2:9" ht="15.95" customHeight="1">
      <c r="B75" s="22" t="s">
        <v>25</v>
      </c>
      <c r="C75" s="25">
        <f t="shared" si="2"/>
        <v>62</v>
      </c>
      <c r="D75" s="24">
        <f t="shared" si="7"/>
        <v>534.82964027815854</v>
      </c>
      <c r="E75" s="24">
        <f t="shared" si="4"/>
        <v>0</v>
      </c>
      <c r="F75" s="24">
        <f t="shared" si="5"/>
        <v>40.404340692679675</v>
      </c>
      <c r="G75" s="26">
        <f t="shared" si="0"/>
        <v>494.42529958547885</v>
      </c>
      <c r="H75" s="26">
        <f t="shared" si="6"/>
        <v>5143.3896807884284</v>
      </c>
      <c r="I75" s="24">
        <f t="shared" si="1"/>
        <v>534.82964027815854</v>
      </c>
    </row>
    <row r="76" spans="2:9" ht="15.95" customHeight="1">
      <c r="B76" s="22"/>
      <c r="C76" s="23">
        <f t="shared" si="2"/>
        <v>63</v>
      </c>
      <c r="D76" s="24">
        <f t="shared" si="7"/>
        <v>534.82964027815854</v>
      </c>
      <c r="E76" s="24">
        <f t="shared" si="4"/>
        <v>0</v>
      </c>
      <c r="F76" s="24">
        <f t="shared" si="5"/>
        <v>36.860959378983743</v>
      </c>
      <c r="G76" s="24">
        <f t="shared" si="0"/>
        <v>497.96868089917479</v>
      </c>
      <c r="H76" s="24">
        <f t="shared" si="6"/>
        <v>4645.4209998892538</v>
      </c>
      <c r="I76" s="24">
        <f t="shared" si="1"/>
        <v>534.82964027815854</v>
      </c>
    </row>
    <row r="77" spans="2:9" ht="15.95" customHeight="1">
      <c r="B77" s="22"/>
      <c r="C77" s="23">
        <f t="shared" si="2"/>
        <v>64</v>
      </c>
      <c r="D77" s="24">
        <f t="shared" si="7"/>
        <v>534.82964027815854</v>
      </c>
      <c r="E77" s="24">
        <f t="shared" si="4"/>
        <v>0</v>
      </c>
      <c r="F77" s="24">
        <f t="shared" si="5"/>
        <v>33.292183832539656</v>
      </c>
      <c r="G77" s="24">
        <f t="shared" si="0"/>
        <v>501.53745644561889</v>
      </c>
      <c r="H77" s="24">
        <f t="shared" si="6"/>
        <v>4143.8835434436351</v>
      </c>
      <c r="I77" s="24">
        <f t="shared" si="1"/>
        <v>534.82964027815854</v>
      </c>
    </row>
    <row r="78" spans="2:9" ht="15.95" customHeight="1">
      <c r="B78" s="22"/>
      <c r="C78" s="23">
        <f t="shared" si="2"/>
        <v>65</v>
      </c>
      <c r="D78" s="24">
        <f t="shared" si="7"/>
        <v>534.82964027815854</v>
      </c>
      <c r="E78" s="24">
        <f t="shared" si="4"/>
        <v>0</v>
      </c>
      <c r="F78" s="24">
        <f t="shared" si="5"/>
        <v>29.697832061346052</v>
      </c>
      <c r="G78" s="24">
        <f t="shared" ref="G78:G141" si="8">D78-F78</f>
        <v>505.13180821681249</v>
      </c>
      <c r="H78" s="24">
        <f t="shared" si="6"/>
        <v>3638.7517352268223</v>
      </c>
      <c r="I78" s="24">
        <f t="shared" ref="I78:I141" si="9">D78+E78</f>
        <v>534.82964027815854</v>
      </c>
    </row>
    <row r="79" spans="2:9" ht="15.95" customHeight="1" thickBot="1">
      <c r="B79" s="22"/>
      <c r="C79" s="27">
        <f t="shared" ref="C79:C142" si="10">1+C78</f>
        <v>66</v>
      </c>
      <c r="D79" s="28">
        <f t="shared" si="7"/>
        <v>534.82964027815854</v>
      </c>
      <c r="E79" s="28">
        <f t="shared" ref="E79:E142" si="11">F79*$G$7</f>
        <v>0</v>
      </c>
      <c r="F79" s="28">
        <f t="shared" ref="F79:F142" si="12">H78*($G$5+$G$6)/12</f>
        <v>26.077720769125563</v>
      </c>
      <c r="G79" s="28">
        <f t="shared" si="8"/>
        <v>508.75191950903297</v>
      </c>
      <c r="H79" s="28">
        <f t="shared" ref="H79:H142" si="13">H78-G79</f>
        <v>3129.9998157177893</v>
      </c>
      <c r="I79" s="28">
        <f t="shared" si="9"/>
        <v>534.82964027815854</v>
      </c>
    </row>
    <row r="80" spans="2:9" ht="15.95" customHeight="1">
      <c r="B80" s="22"/>
      <c r="C80" s="25">
        <f t="shared" si="10"/>
        <v>67</v>
      </c>
      <c r="D80" s="24">
        <f t="shared" si="7"/>
        <v>534.82964027815854</v>
      </c>
      <c r="E80" s="24">
        <f t="shared" si="11"/>
        <v>0</v>
      </c>
      <c r="F80" s="24">
        <f t="shared" si="12"/>
        <v>22.431665345977493</v>
      </c>
      <c r="G80" s="26">
        <f t="shared" si="8"/>
        <v>512.397974932181</v>
      </c>
      <c r="H80" s="26">
        <f t="shared" si="13"/>
        <v>2617.6018407856081</v>
      </c>
      <c r="I80" s="24">
        <f t="shared" si="9"/>
        <v>534.82964027815854</v>
      </c>
    </row>
    <row r="81" spans="2:9" ht="15.95" customHeight="1">
      <c r="B81" s="22" t="s">
        <v>26</v>
      </c>
      <c r="C81" s="25">
        <f t="shared" si="10"/>
        <v>68</v>
      </c>
      <c r="D81" s="24">
        <f t="shared" si="7"/>
        <v>534.82964027815854</v>
      </c>
      <c r="E81" s="24">
        <f t="shared" si="11"/>
        <v>0</v>
      </c>
      <c r="F81" s="24">
        <f t="shared" si="12"/>
        <v>18.759479858963527</v>
      </c>
      <c r="G81" s="26">
        <f t="shared" si="8"/>
        <v>516.07016041919496</v>
      </c>
      <c r="H81" s="26">
        <f t="shared" si="13"/>
        <v>2101.5316803664132</v>
      </c>
      <c r="I81" s="24">
        <f t="shared" si="9"/>
        <v>534.82964027815854</v>
      </c>
    </row>
    <row r="82" spans="2:9" ht="15.95" customHeight="1">
      <c r="B82" s="22"/>
      <c r="C82" s="23">
        <f t="shared" si="10"/>
        <v>69</v>
      </c>
      <c r="D82" s="24">
        <f t="shared" si="7"/>
        <v>534.82964027815854</v>
      </c>
      <c r="E82" s="24">
        <f t="shared" si="11"/>
        <v>0</v>
      </c>
      <c r="F82" s="24">
        <f t="shared" si="12"/>
        <v>15.060977042625963</v>
      </c>
      <c r="G82" s="24">
        <f t="shared" si="8"/>
        <v>519.76866323553259</v>
      </c>
      <c r="H82" s="24">
        <f t="shared" si="13"/>
        <v>1581.7630171308806</v>
      </c>
      <c r="I82" s="24">
        <f t="shared" si="9"/>
        <v>534.82964027815854</v>
      </c>
    </row>
    <row r="83" spans="2:9" ht="15.95" customHeight="1">
      <c r="B83" s="22"/>
      <c r="C83" s="23">
        <f t="shared" si="10"/>
        <v>70</v>
      </c>
      <c r="D83" s="24">
        <f t="shared" si="7"/>
        <v>534.82964027815854</v>
      </c>
      <c r="E83" s="24">
        <f t="shared" si="11"/>
        <v>0</v>
      </c>
      <c r="F83" s="24">
        <f t="shared" si="12"/>
        <v>11.335968289437979</v>
      </c>
      <c r="G83" s="24">
        <f t="shared" si="8"/>
        <v>523.49367198872051</v>
      </c>
      <c r="H83" s="24">
        <f t="shared" si="13"/>
        <v>1058.2693451421601</v>
      </c>
      <c r="I83" s="24">
        <f t="shared" si="9"/>
        <v>534.82964027815854</v>
      </c>
    </row>
    <row r="84" spans="2:9" ht="15.95" customHeight="1">
      <c r="B84" s="22"/>
      <c r="C84" s="23">
        <f t="shared" si="10"/>
        <v>71</v>
      </c>
      <c r="D84" s="24">
        <f t="shared" si="7"/>
        <v>534.82964027815854</v>
      </c>
      <c r="E84" s="24">
        <f t="shared" si="11"/>
        <v>0</v>
      </c>
      <c r="F84" s="24">
        <f t="shared" si="12"/>
        <v>7.5842636401854806</v>
      </c>
      <c r="G84" s="24">
        <f t="shared" si="8"/>
        <v>527.2453766379731</v>
      </c>
      <c r="H84" s="24">
        <f t="shared" si="13"/>
        <v>531.023968504187</v>
      </c>
      <c r="I84" s="24">
        <f t="shared" si="9"/>
        <v>534.82964027815854</v>
      </c>
    </row>
    <row r="85" spans="2:9" ht="15.95" customHeight="1" thickBot="1">
      <c r="B85" s="22"/>
      <c r="C85" s="27">
        <f t="shared" si="10"/>
        <v>72</v>
      </c>
      <c r="D85" s="28">
        <f t="shared" si="7"/>
        <v>534.82964027815854</v>
      </c>
      <c r="E85" s="28">
        <f t="shared" si="11"/>
        <v>0</v>
      </c>
      <c r="F85" s="28">
        <f t="shared" si="12"/>
        <v>3.805671774280007</v>
      </c>
      <c r="G85" s="28">
        <f t="shared" si="8"/>
        <v>531.02396850387856</v>
      </c>
      <c r="H85" s="28">
        <f t="shared" si="13"/>
        <v>3.0843239073874429E-10</v>
      </c>
      <c r="I85" s="28">
        <f t="shared" si="9"/>
        <v>534.82964027815854</v>
      </c>
    </row>
    <row r="86" spans="2:9" ht="15.95" customHeight="1">
      <c r="B86" s="22"/>
      <c r="C86" s="25">
        <f t="shared" si="10"/>
        <v>73</v>
      </c>
      <c r="D86" s="24">
        <f t="shared" si="7"/>
        <v>0</v>
      </c>
      <c r="E86" s="24">
        <f t="shared" si="11"/>
        <v>0</v>
      </c>
      <c r="F86" s="24">
        <f t="shared" si="12"/>
        <v>2.2104321336276674E-12</v>
      </c>
      <c r="G86" s="26">
        <f t="shared" si="8"/>
        <v>-2.2104321336276674E-12</v>
      </c>
      <c r="H86" s="26">
        <f t="shared" si="13"/>
        <v>3.1064282287237193E-10</v>
      </c>
      <c r="I86" s="24">
        <f t="shared" si="9"/>
        <v>0</v>
      </c>
    </row>
    <row r="87" spans="2:9" ht="15.95" customHeight="1">
      <c r="B87" s="22" t="s">
        <v>27</v>
      </c>
      <c r="C87" s="25">
        <f t="shared" si="10"/>
        <v>74</v>
      </c>
      <c r="D87" s="24">
        <f t="shared" si="7"/>
        <v>0</v>
      </c>
      <c r="E87" s="24">
        <f t="shared" si="11"/>
        <v>0</v>
      </c>
      <c r="F87" s="24">
        <f t="shared" si="12"/>
        <v>2.2262735639186656E-12</v>
      </c>
      <c r="G87" s="26">
        <f t="shared" si="8"/>
        <v>-2.2262735639186656E-12</v>
      </c>
      <c r="H87" s="26">
        <f t="shared" si="13"/>
        <v>3.1286909643629059E-10</v>
      </c>
      <c r="I87" s="24">
        <f t="shared" si="9"/>
        <v>0</v>
      </c>
    </row>
    <row r="88" spans="2:9" ht="15.95" customHeight="1">
      <c r="B88" s="22"/>
      <c r="C88" s="23">
        <f t="shared" si="10"/>
        <v>75</v>
      </c>
      <c r="D88" s="24">
        <f t="shared" si="7"/>
        <v>0</v>
      </c>
      <c r="E88" s="24">
        <f t="shared" si="11"/>
        <v>0</v>
      </c>
      <c r="F88" s="24">
        <f t="shared" si="12"/>
        <v>2.2422285244600827E-12</v>
      </c>
      <c r="G88" s="24">
        <f t="shared" si="8"/>
        <v>-2.2422285244600827E-12</v>
      </c>
      <c r="H88" s="24">
        <f t="shared" si="13"/>
        <v>3.1511132496075066E-10</v>
      </c>
      <c r="I88" s="24">
        <f t="shared" si="9"/>
        <v>0</v>
      </c>
    </row>
    <row r="89" spans="2:9" ht="15.95" customHeight="1">
      <c r="B89" s="22"/>
      <c r="C89" s="23">
        <f t="shared" si="10"/>
        <v>76</v>
      </c>
      <c r="D89" s="24">
        <f t="shared" si="7"/>
        <v>0</v>
      </c>
      <c r="E89" s="24">
        <f t="shared" si="11"/>
        <v>0</v>
      </c>
      <c r="F89" s="24">
        <f t="shared" si="12"/>
        <v>2.2582978288853802E-12</v>
      </c>
      <c r="G89" s="24">
        <f t="shared" si="8"/>
        <v>-2.2582978288853802E-12</v>
      </c>
      <c r="H89" s="24">
        <f t="shared" si="13"/>
        <v>3.1736962278963603E-10</v>
      </c>
      <c r="I89" s="24">
        <f t="shared" si="9"/>
        <v>0</v>
      </c>
    </row>
    <row r="90" spans="2:9" ht="15.95" customHeight="1">
      <c r="B90" s="22"/>
      <c r="C90" s="23">
        <f t="shared" si="10"/>
        <v>77</v>
      </c>
      <c r="D90" s="24">
        <f t="shared" si="7"/>
        <v>0</v>
      </c>
      <c r="E90" s="24">
        <f t="shared" si="11"/>
        <v>0</v>
      </c>
      <c r="F90" s="24">
        <f t="shared" si="12"/>
        <v>2.2744822966590582E-12</v>
      </c>
      <c r="G90" s="24">
        <f t="shared" si="8"/>
        <v>-2.2744822966590582E-12</v>
      </c>
      <c r="H90" s="24">
        <f t="shared" si="13"/>
        <v>3.1964410508629508E-10</v>
      </c>
      <c r="I90" s="24">
        <f t="shared" si="9"/>
        <v>0</v>
      </c>
    </row>
    <row r="91" spans="2:9" ht="15.95" customHeight="1" thickBot="1">
      <c r="B91" s="22"/>
      <c r="C91" s="27">
        <f t="shared" si="10"/>
        <v>78</v>
      </c>
      <c r="D91" s="28">
        <f t="shared" si="7"/>
        <v>0</v>
      </c>
      <c r="E91" s="28">
        <f t="shared" si="11"/>
        <v>0</v>
      </c>
      <c r="F91" s="28">
        <f t="shared" si="12"/>
        <v>2.2907827531184483E-12</v>
      </c>
      <c r="G91" s="28">
        <f t="shared" si="8"/>
        <v>-2.2907827531184483E-12</v>
      </c>
      <c r="H91" s="28">
        <f t="shared" si="13"/>
        <v>3.2193488783941351E-10</v>
      </c>
      <c r="I91" s="28">
        <f t="shared" si="9"/>
        <v>0</v>
      </c>
    </row>
    <row r="92" spans="2:9" ht="15.95" customHeight="1">
      <c r="B92" s="22"/>
      <c r="C92" s="25">
        <f t="shared" si="10"/>
        <v>79</v>
      </c>
      <c r="D92" s="24">
        <f t="shared" si="7"/>
        <v>0</v>
      </c>
      <c r="E92" s="24">
        <f t="shared" si="11"/>
        <v>0</v>
      </c>
      <c r="F92" s="24">
        <f t="shared" si="12"/>
        <v>2.3072000295157972E-12</v>
      </c>
      <c r="G92" s="26">
        <f t="shared" si="8"/>
        <v>-2.3072000295157972E-12</v>
      </c>
      <c r="H92" s="26">
        <f t="shared" si="13"/>
        <v>3.2424208786892933E-10</v>
      </c>
      <c r="I92" s="24">
        <f t="shared" si="9"/>
        <v>0</v>
      </c>
    </row>
    <row r="93" spans="2:9" ht="15.95" customHeight="1">
      <c r="B93" s="22" t="s">
        <v>28</v>
      </c>
      <c r="C93" s="25">
        <f t="shared" si="10"/>
        <v>80</v>
      </c>
      <c r="D93" s="24">
        <f t="shared" si="7"/>
        <v>0</v>
      </c>
      <c r="E93" s="24">
        <f t="shared" si="11"/>
        <v>0</v>
      </c>
      <c r="F93" s="24">
        <f t="shared" si="12"/>
        <v>2.3237349630606603E-12</v>
      </c>
      <c r="G93" s="26">
        <f t="shared" si="8"/>
        <v>-2.3237349630606603E-12</v>
      </c>
      <c r="H93" s="26">
        <f t="shared" si="13"/>
        <v>3.2656582283198996E-10</v>
      </c>
      <c r="I93" s="24">
        <f t="shared" si="9"/>
        <v>0</v>
      </c>
    </row>
    <row r="94" spans="2:9" ht="15.95" customHeight="1">
      <c r="B94" s="22"/>
      <c r="C94" s="23">
        <f t="shared" si="10"/>
        <v>81</v>
      </c>
      <c r="D94" s="24">
        <f t="shared" si="7"/>
        <v>0</v>
      </c>
      <c r="E94" s="24">
        <f t="shared" si="11"/>
        <v>0</v>
      </c>
      <c r="F94" s="24">
        <f t="shared" si="12"/>
        <v>2.340388396962595E-12</v>
      </c>
      <c r="G94" s="24">
        <f t="shared" si="8"/>
        <v>-2.340388396962595E-12</v>
      </c>
      <c r="H94" s="24">
        <f t="shared" si="13"/>
        <v>3.2890621122895255E-10</v>
      </c>
      <c r="I94" s="24">
        <f t="shared" si="9"/>
        <v>0</v>
      </c>
    </row>
    <row r="95" spans="2:9" ht="15.95" customHeight="1">
      <c r="B95" s="22"/>
      <c r="C95" s="23">
        <f t="shared" si="10"/>
        <v>82</v>
      </c>
      <c r="D95" s="24">
        <f t="shared" si="7"/>
        <v>0</v>
      </c>
      <c r="E95" s="24">
        <f t="shared" si="11"/>
        <v>0</v>
      </c>
      <c r="F95" s="24">
        <f t="shared" si="12"/>
        <v>2.35716118047416E-12</v>
      </c>
      <c r="G95" s="24">
        <f t="shared" si="8"/>
        <v>-2.35716118047416E-12</v>
      </c>
      <c r="H95" s="24">
        <f t="shared" si="13"/>
        <v>3.312633724094267E-10</v>
      </c>
      <c r="I95" s="24">
        <f t="shared" si="9"/>
        <v>0</v>
      </c>
    </row>
    <row r="96" spans="2:9" ht="15.95" customHeight="1">
      <c r="B96" s="22"/>
      <c r="C96" s="23">
        <f t="shared" si="10"/>
        <v>83</v>
      </c>
      <c r="D96" s="24">
        <f t="shared" si="7"/>
        <v>0</v>
      </c>
      <c r="E96" s="24">
        <f t="shared" si="11"/>
        <v>0</v>
      </c>
      <c r="F96" s="24">
        <f t="shared" si="12"/>
        <v>2.3740541689342251E-12</v>
      </c>
      <c r="G96" s="24">
        <f t="shared" si="8"/>
        <v>-2.3740541689342251E-12</v>
      </c>
      <c r="H96" s="24">
        <f t="shared" si="13"/>
        <v>3.3363742657836091E-10</v>
      </c>
      <c r="I96" s="24">
        <f t="shared" si="9"/>
        <v>0</v>
      </c>
    </row>
    <row r="97" spans="2:9" ht="15.95" customHeight="1" thickBot="1">
      <c r="B97" s="22"/>
      <c r="C97" s="27">
        <f t="shared" si="10"/>
        <v>84</v>
      </c>
      <c r="D97" s="28">
        <f t="shared" si="7"/>
        <v>0</v>
      </c>
      <c r="E97" s="28">
        <f t="shared" si="11"/>
        <v>0</v>
      </c>
      <c r="F97" s="28">
        <f t="shared" si="12"/>
        <v>2.3910682238115866E-12</v>
      </c>
      <c r="G97" s="28">
        <f t="shared" si="8"/>
        <v>-2.3910682238115866E-12</v>
      </c>
      <c r="H97" s="28">
        <f t="shared" si="13"/>
        <v>3.3602849480217251E-10</v>
      </c>
      <c r="I97" s="28">
        <f t="shared" si="9"/>
        <v>0</v>
      </c>
    </row>
    <row r="98" spans="2:9" ht="15.95" customHeight="1">
      <c r="B98" s="22"/>
      <c r="C98" s="25">
        <f t="shared" si="10"/>
        <v>85</v>
      </c>
      <c r="D98" s="24">
        <f t="shared" ref="D98:D161" si="14">IF(H97&lt;1,0,D97)</f>
        <v>0</v>
      </c>
      <c r="E98" s="24">
        <f t="shared" si="11"/>
        <v>0</v>
      </c>
      <c r="F98" s="24">
        <f t="shared" si="12"/>
        <v>2.4082042127489032E-12</v>
      </c>
      <c r="G98" s="26">
        <f t="shared" si="8"/>
        <v>-2.4082042127489032E-12</v>
      </c>
      <c r="H98" s="26">
        <f t="shared" si="13"/>
        <v>3.3843669901492142E-10</v>
      </c>
      <c r="I98" s="24">
        <f t="shared" si="9"/>
        <v>0</v>
      </c>
    </row>
    <row r="99" spans="2:9" ht="15.95" customHeight="1">
      <c r="B99" s="22" t="s">
        <v>29</v>
      </c>
      <c r="C99" s="25">
        <f t="shared" si="10"/>
        <v>86</v>
      </c>
      <c r="D99" s="24">
        <f t="shared" si="14"/>
        <v>0</v>
      </c>
      <c r="E99" s="24">
        <f t="shared" si="11"/>
        <v>0</v>
      </c>
      <c r="F99" s="24">
        <f t="shared" si="12"/>
        <v>2.4254630096069368E-12</v>
      </c>
      <c r="G99" s="26">
        <f t="shared" si="8"/>
        <v>-2.4254630096069368E-12</v>
      </c>
      <c r="H99" s="26">
        <f t="shared" si="13"/>
        <v>3.4086216202452838E-10</v>
      </c>
      <c r="I99" s="24">
        <f t="shared" si="9"/>
        <v>0</v>
      </c>
    </row>
    <row r="100" spans="2:9" ht="15.95" customHeight="1">
      <c r="B100" s="22"/>
      <c r="C100" s="23">
        <f t="shared" si="10"/>
        <v>87</v>
      </c>
      <c r="D100" s="24">
        <f t="shared" si="14"/>
        <v>0</v>
      </c>
      <c r="E100" s="24">
        <f t="shared" si="11"/>
        <v>0</v>
      </c>
      <c r="F100" s="24">
        <f t="shared" si="12"/>
        <v>2.4428454945091202E-12</v>
      </c>
      <c r="G100" s="24">
        <f t="shared" si="8"/>
        <v>-2.4428454945091202E-12</v>
      </c>
      <c r="H100" s="24">
        <f t="shared" si="13"/>
        <v>3.4330500751903748E-10</v>
      </c>
      <c r="I100" s="24">
        <f t="shared" si="9"/>
        <v>0</v>
      </c>
    </row>
    <row r="101" spans="2:9" ht="15.95" customHeight="1">
      <c r="B101" s="22"/>
      <c r="C101" s="23">
        <f t="shared" si="10"/>
        <v>88</v>
      </c>
      <c r="D101" s="24">
        <f t="shared" si="14"/>
        <v>0</v>
      </c>
      <c r="E101" s="24">
        <f t="shared" si="11"/>
        <v>0</v>
      </c>
      <c r="F101" s="24">
        <f t="shared" si="12"/>
        <v>2.4603525538864354E-12</v>
      </c>
      <c r="G101" s="24">
        <f t="shared" si="8"/>
        <v>-2.4603525538864354E-12</v>
      </c>
      <c r="H101" s="24">
        <f t="shared" si="13"/>
        <v>3.4576536007292393E-10</v>
      </c>
      <c r="I101" s="24">
        <f t="shared" si="9"/>
        <v>0</v>
      </c>
    </row>
    <row r="102" spans="2:9" ht="15.95" customHeight="1">
      <c r="B102" s="22"/>
      <c r="C102" s="23">
        <f t="shared" si="10"/>
        <v>89</v>
      </c>
      <c r="D102" s="24">
        <f t="shared" si="14"/>
        <v>0</v>
      </c>
      <c r="E102" s="24">
        <f t="shared" si="11"/>
        <v>0</v>
      </c>
      <c r="F102" s="24">
        <f t="shared" si="12"/>
        <v>2.4779850805226217E-12</v>
      </c>
      <c r="G102" s="24">
        <f t="shared" si="8"/>
        <v>-2.4779850805226217E-12</v>
      </c>
      <c r="H102" s="24">
        <f t="shared" si="13"/>
        <v>3.4824334515344654E-10</v>
      </c>
      <c r="I102" s="24">
        <f t="shared" si="9"/>
        <v>0</v>
      </c>
    </row>
    <row r="103" spans="2:9" ht="15.95" customHeight="1" thickBot="1">
      <c r="B103" s="22"/>
      <c r="C103" s="27">
        <f t="shared" si="10"/>
        <v>90</v>
      </c>
      <c r="D103" s="28">
        <f t="shared" si="14"/>
        <v>0</v>
      </c>
      <c r="E103" s="28">
        <f t="shared" si="11"/>
        <v>0</v>
      </c>
      <c r="F103" s="28">
        <f t="shared" si="12"/>
        <v>2.4957439735997003E-12</v>
      </c>
      <c r="G103" s="28">
        <f t="shared" si="8"/>
        <v>-2.4957439735997003E-12</v>
      </c>
      <c r="H103" s="28">
        <f t="shared" si="13"/>
        <v>3.5073908912704626E-10</v>
      </c>
      <c r="I103" s="28">
        <f t="shared" si="9"/>
        <v>0</v>
      </c>
    </row>
    <row r="104" spans="2:9" ht="15.95" customHeight="1">
      <c r="B104" s="22"/>
      <c r="C104" s="25">
        <f t="shared" si="10"/>
        <v>91</v>
      </c>
      <c r="D104" s="24">
        <f t="shared" si="14"/>
        <v>0</v>
      </c>
      <c r="E104" s="24">
        <f t="shared" si="11"/>
        <v>0</v>
      </c>
      <c r="F104" s="24">
        <f t="shared" si="12"/>
        <v>2.5136301387438314E-12</v>
      </c>
      <c r="G104" s="26">
        <f t="shared" si="8"/>
        <v>-2.5136301387438314E-12</v>
      </c>
      <c r="H104" s="26">
        <f t="shared" si="13"/>
        <v>3.5325271926579011E-10</v>
      </c>
      <c r="I104" s="24">
        <f t="shared" si="9"/>
        <v>0</v>
      </c>
    </row>
    <row r="105" spans="2:9" ht="15.95" customHeight="1">
      <c r="B105" s="22" t="s">
        <v>30</v>
      </c>
      <c r="C105" s="25">
        <f t="shared" si="10"/>
        <v>92</v>
      </c>
      <c r="D105" s="24">
        <f t="shared" si="14"/>
        <v>0</v>
      </c>
      <c r="E105" s="24">
        <f t="shared" si="11"/>
        <v>0</v>
      </c>
      <c r="F105" s="24">
        <f t="shared" si="12"/>
        <v>2.5316444880714958E-12</v>
      </c>
      <c r="G105" s="26">
        <f t="shared" si="8"/>
        <v>-2.5316444880714958E-12</v>
      </c>
      <c r="H105" s="26">
        <f t="shared" si="13"/>
        <v>3.557843637538616E-10</v>
      </c>
      <c r="I105" s="24">
        <f t="shared" si="9"/>
        <v>0</v>
      </c>
    </row>
    <row r="106" spans="2:9" ht="15.95" customHeight="1">
      <c r="B106" s="22"/>
      <c r="C106" s="23">
        <f t="shared" si="10"/>
        <v>93</v>
      </c>
      <c r="D106" s="24">
        <f t="shared" si="14"/>
        <v>0</v>
      </c>
      <c r="E106" s="24">
        <f t="shared" si="11"/>
        <v>0</v>
      </c>
      <c r="F106" s="24">
        <f t="shared" si="12"/>
        <v>2.5497879402360087E-12</v>
      </c>
      <c r="G106" s="24">
        <f t="shared" si="8"/>
        <v>-2.5497879402360087E-12</v>
      </c>
      <c r="H106" s="24">
        <f t="shared" si="13"/>
        <v>3.5833415169409761E-10</v>
      </c>
      <c r="I106" s="24">
        <f t="shared" si="9"/>
        <v>0</v>
      </c>
    </row>
    <row r="107" spans="2:9" ht="15.95" customHeight="1">
      <c r="B107" s="22"/>
      <c r="C107" s="23">
        <f t="shared" si="10"/>
        <v>94</v>
      </c>
      <c r="D107" s="24">
        <f t="shared" si="14"/>
        <v>0</v>
      </c>
      <c r="E107" s="24">
        <f t="shared" si="11"/>
        <v>0</v>
      </c>
      <c r="F107" s="24">
        <f t="shared" si="12"/>
        <v>2.5680614204743663E-12</v>
      </c>
      <c r="G107" s="24">
        <f t="shared" si="8"/>
        <v>-2.5680614204743663E-12</v>
      </c>
      <c r="H107" s="24">
        <f t="shared" si="13"/>
        <v>3.6090221311457198E-10</v>
      </c>
      <c r="I107" s="24">
        <f t="shared" si="9"/>
        <v>0</v>
      </c>
    </row>
    <row r="108" spans="2:9" ht="15.95" customHeight="1">
      <c r="B108" s="22"/>
      <c r="C108" s="23">
        <f t="shared" si="10"/>
        <v>95</v>
      </c>
      <c r="D108" s="24">
        <f t="shared" si="14"/>
        <v>0</v>
      </c>
      <c r="E108" s="24">
        <f t="shared" si="11"/>
        <v>0</v>
      </c>
      <c r="F108" s="24">
        <f t="shared" si="12"/>
        <v>2.5864658606544328E-12</v>
      </c>
      <c r="G108" s="24">
        <f t="shared" si="8"/>
        <v>-2.5864658606544328E-12</v>
      </c>
      <c r="H108" s="24">
        <f t="shared" si="13"/>
        <v>3.6348867897522643E-10</v>
      </c>
      <c r="I108" s="24">
        <f t="shared" si="9"/>
        <v>0</v>
      </c>
    </row>
    <row r="109" spans="2:9" ht="15.95" customHeight="1" thickBot="1">
      <c r="B109" s="22"/>
      <c r="C109" s="27">
        <f t="shared" si="10"/>
        <v>96</v>
      </c>
      <c r="D109" s="28">
        <f t="shared" si="14"/>
        <v>0</v>
      </c>
      <c r="E109" s="28">
        <f t="shared" si="11"/>
        <v>0</v>
      </c>
      <c r="F109" s="28">
        <f t="shared" si="12"/>
        <v>2.6050021993224562E-12</v>
      </c>
      <c r="G109" s="28">
        <f t="shared" si="8"/>
        <v>-2.6050021993224562E-12</v>
      </c>
      <c r="H109" s="28">
        <f t="shared" si="13"/>
        <v>3.6609368117454889E-10</v>
      </c>
      <c r="I109" s="28">
        <f t="shared" si="9"/>
        <v>0</v>
      </c>
    </row>
    <row r="110" spans="2:9" ht="15.95" customHeight="1">
      <c r="B110" s="22"/>
      <c r="C110" s="25">
        <f t="shared" si="10"/>
        <v>97</v>
      </c>
      <c r="D110" s="24">
        <f t="shared" si="14"/>
        <v>0</v>
      </c>
      <c r="E110" s="24">
        <f t="shared" si="11"/>
        <v>0</v>
      </c>
      <c r="F110" s="24">
        <f t="shared" si="12"/>
        <v>2.6236713817509343E-12</v>
      </c>
      <c r="G110" s="26">
        <f t="shared" si="8"/>
        <v>-2.6236713817509343E-12</v>
      </c>
      <c r="H110" s="26">
        <f t="shared" si="13"/>
        <v>3.6871735255629981E-10</v>
      </c>
      <c r="I110" s="24">
        <f t="shared" si="9"/>
        <v>0</v>
      </c>
    </row>
    <row r="111" spans="2:9" ht="15.95" customHeight="1">
      <c r="B111" s="22" t="s">
        <v>31</v>
      </c>
      <c r="C111" s="25">
        <f t="shared" si="10"/>
        <v>98</v>
      </c>
      <c r="D111" s="24">
        <f t="shared" si="14"/>
        <v>0</v>
      </c>
      <c r="E111" s="24">
        <f t="shared" si="11"/>
        <v>0</v>
      </c>
      <c r="F111" s="24">
        <f t="shared" si="12"/>
        <v>2.6424743599868155E-12</v>
      </c>
      <c r="G111" s="26">
        <f t="shared" si="8"/>
        <v>-2.6424743599868155E-12</v>
      </c>
      <c r="H111" s="26">
        <f t="shared" si="13"/>
        <v>3.7135982691628662E-10</v>
      </c>
      <c r="I111" s="24">
        <f t="shared" si="9"/>
        <v>0</v>
      </c>
    </row>
    <row r="112" spans="2:9" ht="15.95" customHeight="1">
      <c r="B112" s="22"/>
      <c r="C112" s="23">
        <f t="shared" si="10"/>
        <v>99</v>
      </c>
      <c r="D112" s="24">
        <f t="shared" si="14"/>
        <v>0</v>
      </c>
      <c r="E112" s="24">
        <f t="shared" si="11"/>
        <v>0</v>
      </c>
      <c r="F112" s="24">
        <f t="shared" si="12"/>
        <v>2.6614120929000544E-12</v>
      </c>
      <c r="G112" s="24">
        <f t="shared" si="8"/>
        <v>-2.6614120929000544E-12</v>
      </c>
      <c r="H112" s="24">
        <f t="shared" si="13"/>
        <v>3.7402123900918668E-10</v>
      </c>
      <c r="I112" s="24">
        <f t="shared" si="9"/>
        <v>0</v>
      </c>
    </row>
    <row r="113" spans="2:9" ht="15.95" customHeight="1">
      <c r="B113" s="22"/>
      <c r="C113" s="23">
        <f t="shared" si="10"/>
        <v>100</v>
      </c>
      <c r="D113" s="24">
        <f t="shared" si="14"/>
        <v>0</v>
      </c>
      <c r="E113" s="24">
        <f t="shared" si="11"/>
        <v>0</v>
      </c>
      <c r="F113" s="24">
        <f t="shared" si="12"/>
        <v>2.6804855462325044E-12</v>
      </c>
      <c r="G113" s="24">
        <f t="shared" si="8"/>
        <v>-2.6804855462325044E-12</v>
      </c>
      <c r="H113" s="24">
        <f t="shared" si="13"/>
        <v>3.767017245554192E-10</v>
      </c>
      <c r="I113" s="24">
        <f t="shared" si="9"/>
        <v>0</v>
      </c>
    </row>
    <row r="114" spans="2:9" ht="15.95" customHeight="1">
      <c r="B114" s="22"/>
      <c r="C114" s="23">
        <f t="shared" si="10"/>
        <v>101</v>
      </c>
      <c r="D114" s="24">
        <f t="shared" si="14"/>
        <v>0</v>
      </c>
      <c r="E114" s="24">
        <f t="shared" si="11"/>
        <v>0</v>
      </c>
      <c r="F114" s="24">
        <f t="shared" si="12"/>
        <v>2.6996956926471708E-12</v>
      </c>
      <c r="G114" s="24">
        <f t="shared" si="8"/>
        <v>-2.6996956926471708E-12</v>
      </c>
      <c r="H114" s="24">
        <f t="shared" si="13"/>
        <v>3.7940142024806637E-10</v>
      </c>
      <c r="I114" s="24">
        <f t="shared" si="9"/>
        <v>0</v>
      </c>
    </row>
    <row r="115" spans="2:9" ht="15.95" customHeight="1" thickBot="1">
      <c r="B115" s="22"/>
      <c r="C115" s="27">
        <f t="shared" si="10"/>
        <v>102</v>
      </c>
      <c r="D115" s="28">
        <f t="shared" si="14"/>
        <v>0</v>
      </c>
      <c r="E115" s="28">
        <f t="shared" si="11"/>
        <v>0</v>
      </c>
      <c r="F115" s="28">
        <f t="shared" si="12"/>
        <v>2.7190435117778092E-12</v>
      </c>
      <c r="G115" s="28">
        <f t="shared" si="8"/>
        <v>-2.7190435117778092E-12</v>
      </c>
      <c r="H115" s="28">
        <f t="shared" si="13"/>
        <v>3.8212046375984417E-10</v>
      </c>
      <c r="I115" s="28">
        <f t="shared" si="9"/>
        <v>0</v>
      </c>
    </row>
    <row r="116" spans="2:9" ht="15.95" customHeight="1">
      <c r="B116" s="22"/>
      <c r="C116" s="25">
        <f t="shared" si="10"/>
        <v>103</v>
      </c>
      <c r="D116" s="24">
        <f t="shared" si="14"/>
        <v>0</v>
      </c>
      <c r="E116" s="24">
        <f t="shared" si="11"/>
        <v>0</v>
      </c>
      <c r="F116" s="24">
        <f t="shared" si="12"/>
        <v>2.738529990278883E-12</v>
      </c>
      <c r="G116" s="26">
        <f t="shared" si="8"/>
        <v>-2.738529990278883E-12</v>
      </c>
      <c r="H116" s="26">
        <f t="shared" si="13"/>
        <v>3.8485899375012304E-10</v>
      </c>
      <c r="I116" s="24">
        <f t="shared" si="9"/>
        <v>0</v>
      </c>
    </row>
    <row r="117" spans="2:9" ht="15.95" customHeight="1">
      <c r="B117" s="22" t="s">
        <v>32</v>
      </c>
      <c r="C117" s="25">
        <f t="shared" si="10"/>
        <v>104</v>
      </c>
      <c r="D117" s="24">
        <f t="shared" si="14"/>
        <v>0</v>
      </c>
      <c r="E117" s="24">
        <f t="shared" si="11"/>
        <v>0</v>
      </c>
      <c r="F117" s="24">
        <f t="shared" si="12"/>
        <v>2.758156121875882E-12</v>
      </c>
      <c r="G117" s="26">
        <f t="shared" si="8"/>
        <v>-2.758156121875882E-12</v>
      </c>
      <c r="H117" s="26">
        <f t="shared" si="13"/>
        <v>3.8761714987199894E-10</v>
      </c>
      <c r="I117" s="24">
        <f t="shared" si="9"/>
        <v>0</v>
      </c>
    </row>
    <row r="118" spans="2:9" ht="15.95" customHeight="1">
      <c r="B118" s="22"/>
      <c r="C118" s="23">
        <f t="shared" si="10"/>
        <v>105</v>
      </c>
      <c r="D118" s="24">
        <f t="shared" si="14"/>
        <v>0</v>
      </c>
      <c r="E118" s="24">
        <f t="shared" si="11"/>
        <v>0</v>
      </c>
      <c r="F118" s="24">
        <f t="shared" si="12"/>
        <v>2.7779229074159929E-12</v>
      </c>
      <c r="G118" s="24">
        <f t="shared" si="8"/>
        <v>-2.7779229074159929E-12</v>
      </c>
      <c r="H118" s="24">
        <f t="shared" si="13"/>
        <v>3.9039507277941493E-10</v>
      </c>
      <c r="I118" s="24">
        <f t="shared" si="9"/>
        <v>0</v>
      </c>
    </row>
    <row r="119" spans="2:9" ht="15.95" customHeight="1">
      <c r="B119" s="22"/>
      <c r="C119" s="23">
        <f t="shared" si="10"/>
        <v>106</v>
      </c>
      <c r="D119" s="24">
        <f t="shared" si="14"/>
        <v>0</v>
      </c>
      <c r="E119" s="24">
        <f t="shared" si="11"/>
        <v>0</v>
      </c>
      <c r="F119" s="24">
        <f t="shared" si="12"/>
        <v>2.7978313549191405E-12</v>
      </c>
      <c r="G119" s="24">
        <f t="shared" si="8"/>
        <v>-2.7978313549191405E-12</v>
      </c>
      <c r="H119" s="24">
        <f t="shared" si="13"/>
        <v>3.9319290413433406E-10</v>
      </c>
      <c r="I119" s="24">
        <f t="shared" si="9"/>
        <v>0</v>
      </c>
    </row>
    <row r="120" spans="2:9" ht="15.95" customHeight="1">
      <c r="B120" s="22"/>
      <c r="C120" s="23">
        <f t="shared" si="10"/>
        <v>107</v>
      </c>
      <c r="D120" s="24">
        <f t="shared" si="14"/>
        <v>0</v>
      </c>
      <c r="E120" s="24">
        <f t="shared" si="11"/>
        <v>0</v>
      </c>
      <c r="F120" s="24">
        <f t="shared" si="12"/>
        <v>2.8178824796293946E-12</v>
      </c>
      <c r="G120" s="24">
        <f t="shared" si="8"/>
        <v>-2.8178824796293946E-12</v>
      </c>
      <c r="H120" s="24">
        <f t="shared" si="13"/>
        <v>3.9601078661396347E-10</v>
      </c>
      <c r="I120" s="24">
        <f t="shared" si="9"/>
        <v>0</v>
      </c>
    </row>
    <row r="121" spans="2:9" ht="15.95" customHeight="1" thickBot="1">
      <c r="B121" s="22"/>
      <c r="C121" s="27">
        <f t="shared" si="10"/>
        <v>108</v>
      </c>
      <c r="D121" s="28">
        <f t="shared" si="14"/>
        <v>0</v>
      </c>
      <c r="E121" s="28">
        <f t="shared" si="11"/>
        <v>0</v>
      </c>
      <c r="F121" s="28">
        <f t="shared" si="12"/>
        <v>2.8380773040667386E-12</v>
      </c>
      <c r="G121" s="28">
        <f t="shared" si="8"/>
        <v>-2.8380773040667386E-12</v>
      </c>
      <c r="H121" s="28">
        <f t="shared" si="13"/>
        <v>3.9884886391803022E-10</v>
      </c>
      <c r="I121" s="28">
        <f t="shared" si="9"/>
        <v>0</v>
      </c>
    </row>
    <row r="122" spans="2:9" ht="15.95" customHeight="1">
      <c r="B122" s="22"/>
      <c r="C122" s="25">
        <f t="shared" si="10"/>
        <v>109</v>
      </c>
      <c r="D122" s="24">
        <f t="shared" si="14"/>
        <v>0</v>
      </c>
      <c r="E122" s="24">
        <f t="shared" si="11"/>
        <v>0</v>
      </c>
      <c r="F122" s="24">
        <f t="shared" si="12"/>
        <v>2.8584168580792165E-12</v>
      </c>
      <c r="G122" s="26">
        <f t="shared" si="8"/>
        <v>-2.8584168580792165E-12</v>
      </c>
      <c r="H122" s="26">
        <f t="shared" si="13"/>
        <v>4.0170728077610943E-10</v>
      </c>
      <c r="I122" s="24">
        <f t="shared" si="9"/>
        <v>0</v>
      </c>
    </row>
    <row r="123" spans="2:9" ht="15.95" customHeight="1">
      <c r="B123" s="22" t="s">
        <v>33</v>
      </c>
      <c r="C123" s="25">
        <f t="shared" si="10"/>
        <v>110</v>
      </c>
      <c r="D123" s="24">
        <f t="shared" si="14"/>
        <v>0</v>
      </c>
      <c r="E123" s="24">
        <f t="shared" si="11"/>
        <v>0</v>
      </c>
      <c r="F123" s="24">
        <f t="shared" si="12"/>
        <v>2.878902178895451E-12</v>
      </c>
      <c r="G123" s="26">
        <f t="shared" si="8"/>
        <v>-2.878902178895451E-12</v>
      </c>
      <c r="H123" s="26">
        <f t="shared" si="13"/>
        <v>4.0458618295500486E-10</v>
      </c>
      <c r="I123" s="24">
        <f t="shared" si="9"/>
        <v>0</v>
      </c>
    </row>
    <row r="124" spans="2:9" ht="15.95" customHeight="1">
      <c r="B124" s="22"/>
      <c r="C124" s="23">
        <f t="shared" si="10"/>
        <v>111</v>
      </c>
      <c r="D124" s="24">
        <f t="shared" si="14"/>
        <v>0</v>
      </c>
      <c r="E124" s="24">
        <f t="shared" si="11"/>
        <v>0</v>
      </c>
      <c r="F124" s="24">
        <f t="shared" si="12"/>
        <v>2.8995343111775352E-12</v>
      </c>
      <c r="G124" s="24">
        <f t="shared" si="8"/>
        <v>-2.8995343111775352E-12</v>
      </c>
      <c r="H124" s="24">
        <f t="shared" si="13"/>
        <v>4.0748571726618241E-10</v>
      </c>
      <c r="I124" s="24">
        <f t="shared" si="9"/>
        <v>0</v>
      </c>
    </row>
    <row r="125" spans="2:9" ht="15.95" customHeight="1">
      <c r="B125" s="22"/>
      <c r="C125" s="23">
        <f t="shared" si="10"/>
        <v>112</v>
      </c>
      <c r="D125" s="24">
        <f t="shared" si="14"/>
        <v>0</v>
      </c>
      <c r="E125" s="24">
        <f t="shared" si="11"/>
        <v>0</v>
      </c>
      <c r="F125" s="24">
        <f t="shared" si="12"/>
        <v>2.9203143070743077E-12</v>
      </c>
      <c r="G125" s="24">
        <f t="shared" si="8"/>
        <v>-2.9203143070743077E-12</v>
      </c>
      <c r="H125" s="24">
        <f t="shared" si="13"/>
        <v>4.1040603157325671E-10</v>
      </c>
      <c r="I125" s="24">
        <f t="shared" si="9"/>
        <v>0</v>
      </c>
    </row>
    <row r="126" spans="2:9" ht="15.95" customHeight="1">
      <c r="B126" s="22"/>
      <c r="C126" s="23">
        <f t="shared" si="10"/>
        <v>113</v>
      </c>
      <c r="D126" s="24">
        <f t="shared" si="14"/>
        <v>0</v>
      </c>
      <c r="E126" s="24">
        <f t="shared" si="11"/>
        <v>0</v>
      </c>
      <c r="F126" s="24">
        <f t="shared" si="12"/>
        <v>2.9412432262750068E-12</v>
      </c>
      <c r="G126" s="24">
        <f t="shared" si="8"/>
        <v>-2.9412432262750068E-12</v>
      </c>
      <c r="H126" s="24">
        <f t="shared" si="13"/>
        <v>4.1334727479953173E-10</v>
      </c>
      <c r="I126" s="24">
        <f t="shared" si="9"/>
        <v>0</v>
      </c>
    </row>
    <row r="127" spans="2:9" ht="15.95" customHeight="1" thickBot="1">
      <c r="B127" s="22"/>
      <c r="C127" s="27">
        <f t="shared" si="10"/>
        <v>114</v>
      </c>
      <c r="D127" s="28">
        <f t="shared" si="14"/>
        <v>0</v>
      </c>
      <c r="E127" s="28">
        <f t="shared" si="11"/>
        <v>0</v>
      </c>
      <c r="F127" s="28">
        <f t="shared" si="12"/>
        <v>2.9623221360633107E-12</v>
      </c>
      <c r="G127" s="28">
        <f t="shared" si="8"/>
        <v>-2.9623221360633107E-12</v>
      </c>
      <c r="H127" s="28">
        <f t="shared" si="13"/>
        <v>4.1630959693559502E-10</v>
      </c>
      <c r="I127" s="28">
        <f t="shared" si="9"/>
        <v>0</v>
      </c>
    </row>
    <row r="128" spans="2:9" ht="15.95" customHeight="1">
      <c r="B128" s="22"/>
      <c r="C128" s="25">
        <f t="shared" si="10"/>
        <v>115</v>
      </c>
      <c r="D128" s="24">
        <f t="shared" si="14"/>
        <v>0</v>
      </c>
      <c r="E128" s="24">
        <f t="shared" si="11"/>
        <v>0</v>
      </c>
      <c r="F128" s="24">
        <f t="shared" si="12"/>
        <v>2.9835521113717646E-12</v>
      </c>
      <c r="G128" s="26">
        <f t="shared" si="8"/>
        <v>-2.9835521113717646E-12</v>
      </c>
      <c r="H128" s="26">
        <f t="shared" si="13"/>
        <v>4.1929314904696678E-10</v>
      </c>
      <c r="I128" s="24">
        <f t="shared" si="9"/>
        <v>0</v>
      </c>
    </row>
    <row r="129" spans="2:10" ht="15.95" customHeight="1">
      <c r="B129" s="22" t="s">
        <v>34</v>
      </c>
      <c r="C129" s="25">
        <f t="shared" si="10"/>
        <v>116</v>
      </c>
      <c r="D129" s="24">
        <f t="shared" si="14"/>
        <v>0</v>
      </c>
      <c r="E129" s="24">
        <f t="shared" si="11"/>
        <v>0</v>
      </c>
      <c r="F129" s="24">
        <f t="shared" si="12"/>
        <v>3.0049342348365958E-12</v>
      </c>
      <c r="G129" s="26">
        <f t="shared" si="8"/>
        <v>-3.0049342348365958E-12</v>
      </c>
      <c r="H129" s="26">
        <f t="shared" si="13"/>
        <v>4.2229808328180336E-10</v>
      </c>
      <c r="I129" s="24">
        <f t="shared" si="9"/>
        <v>0</v>
      </c>
    </row>
    <row r="130" spans="2:10" ht="15.95" customHeight="1">
      <c r="B130" s="22"/>
      <c r="C130" s="23">
        <f t="shared" si="10"/>
        <v>117</v>
      </c>
      <c r="D130" s="24">
        <f t="shared" si="14"/>
        <v>0</v>
      </c>
      <c r="E130" s="24">
        <f t="shared" si="11"/>
        <v>0</v>
      </c>
      <c r="F130" s="24">
        <f t="shared" si="12"/>
        <v>3.0264695968529242E-12</v>
      </c>
      <c r="G130" s="24">
        <f t="shared" si="8"/>
        <v>-3.0264695968529242E-12</v>
      </c>
      <c r="H130" s="24">
        <f t="shared" si="13"/>
        <v>4.253245528786563E-10</v>
      </c>
      <c r="I130" s="24">
        <f t="shared" si="9"/>
        <v>0</v>
      </c>
    </row>
    <row r="131" spans="2:10" ht="15.95" customHeight="1">
      <c r="B131" s="22"/>
      <c r="C131" s="23">
        <f t="shared" si="10"/>
        <v>118</v>
      </c>
      <c r="D131" s="24">
        <f t="shared" si="14"/>
        <v>0</v>
      </c>
      <c r="E131" s="24">
        <f t="shared" si="11"/>
        <v>0</v>
      </c>
      <c r="F131" s="24">
        <f t="shared" si="12"/>
        <v>3.0481592956303706E-12</v>
      </c>
      <c r="G131" s="24">
        <f t="shared" si="8"/>
        <v>-3.0481592956303706E-12</v>
      </c>
      <c r="H131" s="24">
        <f t="shared" si="13"/>
        <v>4.2837271217428665E-10</v>
      </c>
      <c r="I131" s="24">
        <f t="shared" si="9"/>
        <v>0</v>
      </c>
    </row>
    <row r="132" spans="2:10" ht="15.95" customHeight="1">
      <c r="B132" s="22"/>
      <c r="C132" s="23">
        <f t="shared" si="10"/>
        <v>119</v>
      </c>
      <c r="D132" s="24">
        <f t="shared" si="14"/>
        <v>0</v>
      </c>
      <c r="E132" s="24">
        <f t="shared" si="11"/>
        <v>0</v>
      </c>
      <c r="F132" s="24">
        <f t="shared" si="12"/>
        <v>3.0700044372490547E-12</v>
      </c>
      <c r="G132" s="24">
        <f t="shared" si="8"/>
        <v>-3.0700044372490547E-12</v>
      </c>
      <c r="H132" s="24">
        <f t="shared" si="13"/>
        <v>4.3144271661153572E-10</v>
      </c>
      <c r="I132" s="24">
        <f t="shared" si="9"/>
        <v>0</v>
      </c>
    </row>
    <row r="133" spans="2:10" ht="15.95" customHeight="1" thickBot="1">
      <c r="B133" s="22"/>
      <c r="C133" s="27">
        <f t="shared" si="10"/>
        <v>120</v>
      </c>
      <c r="D133" s="28">
        <f t="shared" si="14"/>
        <v>0</v>
      </c>
      <c r="E133" s="28">
        <f t="shared" si="11"/>
        <v>0</v>
      </c>
      <c r="F133" s="28">
        <f t="shared" si="12"/>
        <v>3.0920061357160061E-12</v>
      </c>
      <c r="G133" s="28">
        <f t="shared" si="8"/>
        <v>-3.0920061357160061E-12</v>
      </c>
      <c r="H133" s="28">
        <f t="shared" si="13"/>
        <v>4.3453472274725172E-10</v>
      </c>
      <c r="I133" s="28">
        <f t="shared" si="9"/>
        <v>0</v>
      </c>
      <c r="J133" s="4"/>
    </row>
    <row r="134" spans="2:10" ht="15.95" customHeight="1">
      <c r="B134" s="22"/>
      <c r="C134" s="25">
        <f t="shared" si="10"/>
        <v>121</v>
      </c>
      <c r="D134" s="24">
        <f t="shared" si="14"/>
        <v>0</v>
      </c>
      <c r="E134" s="24">
        <f t="shared" si="11"/>
        <v>0</v>
      </c>
      <c r="F134" s="24">
        <f t="shared" si="12"/>
        <v>3.1141655130219712E-12</v>
      </c>
      <c r="G134" s="26">
        <f t="shared" si="8"/>
        <v>-3.1141655130219712E-12</v>
      </c>
      <c r="H134" s="26">
        <f t="shared" si="13"/>
        <v>4.3764888826027369E-10</v>
      </c>
      <c r="I134" s="24">
        <f t="shared" si="9"/>
        <v>0</v>
      </c>
    </row>
    <row r="135" spans="2:10" ht="15.95" customHeight="1">
      <c r="B135" s="22" t="s">
        <v>35</v>
      </c>
      <c r="C135" s="25">
        <f t="shared" si="10"/>
        <v>122</v>
      </c>
      <c r="D135" s="24">
        <f t="shared" si="14"/>
        <v>0</v>
      </c>
      <c r="E135" s="24">
        <f t="shared" si="11"/>
        <v>0</v>
      </c>
      <c r="F135" s="24">
        <f t="shared" si="12"/>
        <v>3.1364836991986281E-12</v>
      </c>
      <c r="G135" s="26">
        <f t="shared" si="8"/>
        <v>-3.1364836991986281E-12</v>
      </c>
      <c r="H135" s="26">
        <f t="shared" si="13"/>
        <v>4.4078537195947231E-10</v>
      </c>
      <c r="I135" s="24">
        <f t="shared" si="9"/>
        <v>0</v>
      </c>
    </row>
    <row r="136" spans="2:10" ht="15.95" customHeight="1">
      <c r="B136" s="22"/>
      <c r="C136" s="23">
        <f t="shared" si="10"/>
        <v>123</v>
      </c>
      <c r="D136" s="24">
        <f t="shared" si="14"/>
        <v>0</v>
      </c>
      <c r="E136" s="24">
        <f t="shared" si="11"/>
        <v>0</v>
      </c>
      <c r="F136" s="24">
        <f t="shared" si="12"/>
        <v>3.1589618323762183E-12</v>
      </c>
      <c r="G136" s="24">
        <f t="shared" si="8"/>
        <v>-3.1589618323762183E-12</v>
      </c>
      <c r="H136" s="24">
        <f t="shared" si="13"/>
        <v>4.4394433379184853E-10</v>
      </c>
      <c r="I136" s="24">
        <f t="shared" si="9"/>
        <v>0</v>
      </c>
    </row>
    <row r="137" spans="2:10" ht="15.95" customHeight="1">
      <c r="B137" s="22"/>
      <c r="C137" s="23">
        <f t="shared" si="10"/>
        <v>124</v>
      </c>
      <c r="D137" s="24">
        <f t="shared" si="14"/>
        <v>0</v>
      </c>
      <c r="E137" s="24">
        <f t="shared" si="11"/>
        <v>0</v>
      </c>
      <c r="F137" s="24">
        <f t="shared" si="12"/>
        <v>3.1816010588415812E-12</v>
      </c>
      <c r="G137" s="24">
        <f t="shared" si="8"/>
        <v>-3.1816010588415812E-12</v>
      </c>
      <c r="H137" s="24">
        <f t="shared" si="13"/>
        <v>4.471259348506901E-10</v>
      </c>
      <c r="I137" s="24">
        <f t="shared" si="9"/>
        <v>0</v>
      </c>
    </row>
    <row r="138" spans="2:10" ht="15.95" customHeight="1">
      <c r="B138" s="22"/>
      <c r="C138" s="23">
        <f t="shared" si="10"/>
        <v>125</v>
      </c>
      <c r="D138" s="24">
        <f t="shared" si="14"/>
        <v>0</v>
      </c>
      <c r="E138" s="24">
        <f t="shared" si="11"/>
        <v>0</v>
      </c>
      <c r="F138" s="24">
        <f t="shared" si="12"/>
        <v>3.2044025330966125E-12</v>
      </c>
      <c r="G138" s="24">
        <f t="shared" si="8"/>
        <v>-3.2044025330966125E-12</v>
      </c>
      <c r="H138" s="24">
        <f t="shared" si="13"/>
        <v>4.503303373837867E-10</v>
      </c>
      <c r="I138" s="24">
        <f t="shared" si="9"/>
        <v>0</v>
      </c>
    </row>
    <row r="139" spans="2:10" ht="15.95" customHeight="1" thickBot="1">
      <c r="B139" s="22"/>
      <c r="C139" s="27">
        <f t="shared" si="10"/>
        <v>126</v>
      </c>
      <c r="D139" s="28">
        <f t="shared" si="14"/>
        <v>0</v>
      </c>
      <c r="E139" s="28">
        <f t="shared" si="11"/>
        <v>0</v>
      </c>
      <c r="F139" s="28">
        <f t="shared" si="12"/>
        <v>3.2273674179171383E-12</v>
      </c>
      <c r="G139" s="28">
        <f t="shared" si="8"/>
        <v>-3.2273674179171383E-12</v>
      </c>
      <c r="H139" s="28">
        <f t="shared" si="13"/>
        <v>4.5355770480170381E-10</v>
      </c>
      <c r="I139" s="28">
        <f t="shared" si="9"/>
        <v>0</v>
      </c>
    </row>
    <row r="140" spans="2:10" ht="15.95" customHeight="1">
      <c r="B140" s="22"/>
      <c r="C140" s="25">
        <f t="shared" si="10"/>
        <v>127</v>
      </c>
      <c r="D140" s="24">
        <f t="shared" si="14"/>
        <v>0</v>
      </c>
      <c r="E140" s="24">
        <f t="shared" si="11"/>
        <v>0</v>
      </c>
      <c r="F140" s="24">
        <f t="shared" si="12"/>
        <v>3.2504968844122109E-12</v>
      </c>
      <c r="G140" s="26">
        <f t="shared" si="8"/>
        <v>-3.2504968844122109E-12</v>
      </c>
      <c r="H140" s="26">
        <f t="shared" si="13"/>
        <v>4.5680820168611601E-10</v>
      </c>
      <c r="I140" s="24">
        <f t="shared" si="9"/>
        <v>0</v>
      </c>
    </row>
    <row r="141" spans="2:10" ht="15.95" customHeight="1">
      <c r="B141" s="22" t="s">
        <v>36</v>
      </c>
      <c r="C141" s="25">
        <f t="shared" si="10"/>
        <v>128</v>
      </c>
      <c r="D141" s="24">
        <f t="shared" si="14"/>
        <v>0</v>
      </c>
      <c r="E141" s="24">
        <f t="shared" si="11"/>
        <v>0</v>
      </c>
      <c r="F141" s="24">
        <f t="shared" si="12"/>
        <v>3.2737921120838316E-12</v>
      </c>
      <c r="G141" s="26">
        <f t="shared" si="8"/>
        <v>-3.2737921120838316E-12</v>
      </c>
      <c r="H141" s="26">
        <f t="shared" si="13"/>
        <v>4.6008199379819986E-10</v>
      </c>
      <c r="I141" s="24">
        <f t="shared" si="9"/>
        <v>0</v>
      </c>
    </row>
    <row r="142" spans="2:10" ht="15.95" customHeight="1">
      <c r="B142" s="22"/>
      <c r="C142" s="23">
        <f t="shared" si="10"/>
        <v>129</v>
      </c>
      <c r="D142" s="24">
        <f t="shared" si="14"/>
        <v>0</v>
      </c>
      <c r="E142" s="24">
        <f t="shared" si="11"/>
        <v>0</v>
      </c>
      <c r="F142" s="24">
        <f t="shared" si="12"/>
        <v>3.2972542888870991E-12</v>
      </c>
      <c r="G142" s="24">
        <f t="shared" ref="G142:G205" si="15">D142-F142</f>
        <v>-3.2972542888870991E-12</v>
      </c>
      <c r="H142" s="24">
        <f t="shared" si="13"/>
        <v>4.6337924808708696E-10</v>
      </c>
      <c r="I142" s="24">
        <f t="shared" ref="I142:I205" si="16">D142+E142</f>
        <v>0</v>
      </c>
    </row>
    <row r="143" spans="2:10" ht="15.95" customHeight="1">
      <c r="B143" s="22"/>
      <c r="C143" s="23">
        <f t="shared" ref="C143:C206" si="17">1+C142</f>
        <v>130</v>
      </c>
      <c r="D143" s="24">
        <f t="shared" si="14"/>
        <v>0</v>
      </c>
      <c r="E143" s="24">
        <f t="shared" ref="E143:E206" si="18">F143*$G$7</f>
        <v>0</v>
      </c>
      <c r="F143" s="24">
        <f t="shared" ref="F143:F206" si="19">H142*($G$5+$G$6)/12</f>
        <v>3.3208846112907901E-12</v>
      </c>
      <c r="G143" s="24">
        <f t="shared" si="15"/>
        <v>-3.3208846112907901E-12</v>
      </c>
      <c r="H143" s="24">
        <f t="shared" ref="H143:H206" si="20">H142-G143</f>
        <v>4.6670013269837773E-10</v>
      </c>
      <c r="I143" s="24">
        <f t="shared" si="16"/>
        <v>0</v>
      </c>
    </row>
    <row r="144" spans="2:10" ht="15.95" customHeight="1">
      <c r="B144" s="22"/>
      <c r="C144" s="23">
        <f t="shared" si="17"/>
        <v>131</v>
      </c>
      <c r="D144" s="24">
        <f t="shared" si="14"/>
        <v>0</v>
      </c>
      <c r="E144" s="24">
        <f t="shared" si="18"/>
        <v>0</v>
      </c>
      <c r="F144" s="24">
        <f t="shared" si="19"/>
        <v>3.3446842843383738E-12</v>
      </c>
      <c r="G144" s="24">
        <f t="shared" si="15"/>
        <v>-3.3446842843383738E-12</v>
      </c>
      <c r="H144" s="24">
        <f t="shared" si="20"/>
        <v>4.7004481698271616E-10</v>
      </c>
      <c r="I144" s="24">
        <f t="shared" si="16"/>
        <v>0</v>
      </c>
    </row>
    <row r="145" spans="2:9" ht="15.95" customHeight="1" thickBot="1">
      <c r="B145" s="22"/>
      <c r="C145" s="27">
        <f t="shared" si="17"/>
        <v>132</v>
      </c>
      <c r="D145" s="28">
        <f t="shared" si="14"/>
        <v>0</v>
      </c>
      <c r="E145" s="28">
        <f t="shared" si="18"/>
        <v>0</v>
      </c>
      <c r="F145" s="28">
        <f t="shared" si="19"/>
        <v>3.3686545217094662E-12</v>
      </c>
      <c r="G145" s="28">
        <f t="shared" si="15"/>
        <v>-3.3686545217094662E-12</v>
      </c>
      <c r="H145" s="28">
        <f t="shared" si="20"/>
        <v>4.7341347150442561E-10</v>
      </c>
      <c r="I145" s="28">
        <f t="shared" si="16"/>
        <v>0</v>
      </c>
    </row>
    <row r="146" spans="2:9" ht="15.95" customHeight="1">
      <c r="B146" s="22"/>
      <c r="C146" s="25">
        <f t="shared" si="17"/>
        <v>133</v>
      </c>
      <c r="D146" s="24">
        <f t="shared" si="14"/>
        <v>0</v>
      </c>
      <c r="E146" s="24">
        <f t="shared" si="18"/>
        <v>0</v>
      </c>
      <c r="F146" s="24">
        <f t="shared" si="19"/>
        <v>3.3927965457817172E-12</v>
      </c>
      <c r="G146" s="26">
        <f t="shared" si="15"/>
        <v>-3.3927965457817172E-12</v>
      </c>
      <c r="H146" s="26">
        <f t="shared" si="20"/>
        <v>4.7680626805020735E-10</v>
      </c>
      <c r="I146" s="24">
        <f t="shared" si="16"/>
        <v>0</v>
      </c>
    </row>
    <row r="147" spans="2:9" ht="15.95" customHeight="1">
      <c r="B147" s="22" t="s">
        <v>37</v>
      </c>
      <c r="C147" s="25">
        <f t="shared" si="17"/>
        <v>134</v>
      </c>
      <c r="D147" s="24">
        <f t="shared" si="14"/>
        <v>0</v>
      </c>
      <c r="E147" s="24">
        <f t="shared" si="18"/>
        <v>0</v>
      </c>
      <c r="F147" s="24">
        <f t="shared" si="19"/>
        <v>3.417111587693153E-12</v>
      </c>
      <c r="G147" s="26">
        <f t="shared" si="15"/>
        <v>-3.417111587693153E-12</v>
      </c>
      <c r="H147" s="26">
        <f t="shared" si="20"/>
        <v>4.8022337963790053E-10</v>
      </c>
      <c r="I147" s="24">
        <f t="shared" si="16"/>
        <v>0</v>
      </c>
    </row>
    <row r="148" spans="2:9" ht="15.95" customHeight="1">
      <c r="B148" s="22"/>
      <c r="C148" s="23">
        <f t="shared" si="17"/>
        <v>135</v>
      </c>
      <c r="D148" s="24">
        <f t="shared" si="14"/>
        <v>0</v>
      </c>
      <c r="E148" s="24">
        <f t="shared" si="18"/>
        <v>0</v>
      </c>
      <c r="F148" s="24">
        <f t="shared" si="19"/>
        <v>3.4416008874049541E-12</v>
      </c>
      <c r="G148" s="24">
        <f t="shared" si="15"/>
        <v>-3.4416008874049541E-12</v>
      </c>
      <c r="H148" s="24">
        <f t="shared" si="20"/>
        <v>4.8366498052530551E-10</v>
      </c>
      <c r="I148" s="24">
        <f t="shared" si="16"/>
        <v>0</v>
      </c>
    </row>
    <row r="149" spans="2:9" ht="15.95" customHeight="1">
      <c r="B149" s="22"/>
      <c r="C149" s="23">
        <f t="shared" si="17"/>
        <v>136</v>
      </c>
      <c r="D149" s="24">
        <f t="shared" si="14"/>
        <v>0</v>
      </c>
      <c r="E149" s="24">
        <f t="shared" si="18"/>
        <v>0</v>
      </c>
      <c r="F149" s="24">
        <f t="shared" si="19"/>
        <v>3.4662656937646898E-12</v>
      </c>
      <c r="G149" s="24">
        <f t="shared" si="15"/>
        <v>-3.4662656937646898E-12</v>
      </c>
      <c r="H149" s="24">
        <f t="shared" si="20"/>
        <v>4.8713124621907016E-10</v>
      </c>
      <c r="I149" s="24">
        <f t="shared" si="16"/>
        <v>0</v>
      </c>
    </row>
    <row r="150" spans="2:9" ht="15.95" customHeight="1">
      <c r="B150" s="22"/>
      <c r="C150" s="23">
        <f t="shared" si="17"/>
        <v>137</v>
      </c>
      <c r="D150" s="24">
        <f t="shared" si="14"/>
        <v>0</v>
      </c>
      <c r="E150" s="24">
        <f t="shared" si="18"/>
        <v>0</v>
      </c>
      <c r="F150" s="24">
        <f t="shared" si="19"/>
        <v>3.491107264570003E-12</v>
      </c>
      <c r="G150" s="24">
        <f t="shared" si="15"/>
        <v>-3.491107264570003E-12</v>
      </c>
      <c r="H150" s="24">
        <f t="shared" si="20"/>
        <v>4.9062235348364016E-10</v>
      </c>
      <c r="I150" s="24">
        <f t="shared" si="16"/>
        <v>0</v>
      </c>
    </row>
    <row r="151" spans="2:9" ht="15.95" customHeight="1" thickBot="1">
      <c r="B151" s="22"/>
      <c r="C151" s="27">
        <f t="shared" si="17"/>
        <v>138</v>
      </c>
      <c r="D151" s="28">
        <f t="shared" si="14"/>
        <v>0</v>
      </c>
      <c r="E151" s="28">
        <f t="shared" si="18"/>
        <v>0</v>
      </c>
      <c r="F151" s="28">
        <f t="shared" si="19"/>
        <v>3.5161268666327548E-12</v>
      </c>
      <c r="G151" s="28">
        <f t="shared" si="15"/>
        <v>-3.5161268666327548E-12</v>
      </c>
      <c r="H151" s="28">
        <f t="shared" si="20"/>
        <v>4.941384803502729E-10</v>
      </c>
      <c r="I151" s="28">
        <f t="shared" si="16"/>
        <v>0</v>
      </c>
    </row>
    <row r="152" spans="2:9" ht="15.95" customHeight="1">
      <c r="B152" s="22"/>
      <c r="C152" s="25">
        <f t="shared" si="17"/>
        <v>139</v>
      </c>
      <c r="D152" s="24">
        <f t="shared" si="14"/>
        <v>0</v>
      </c>
      <c r="E152" s="24">
        <f t="shared" si="18"/>
        <v>0</v>
      </c>
      <c r="F152" s="24">
        <f t="shared" si="19"/>
        <v>3.5413257758436226E-12</v>
      </c>
      <c r="G152" s="26">
        <f t="shared" si="15"/>
        <v>-3.5413257758436226E-12</v>
      </c>
      <c r="H152" s="26">
        <f t="shared" si="20"/>
        <v>4.9767980612611649E-10</v>
      </c>
      <c r="I152" s="24">
        <f t="shared" si="16"/>
        <v>0</v>
      </c>
    </row>
    <row r="153" spans="2:9" ht="15.95" customHeight="1">
      <c r="B153" s="22" t="s">
        <v>38</v>
      </c>
      <c r="C153" s="25">
        <f t="shared" si="17"/>
        <v>140</v>
      </c>
      <c r="D153" s="24">
        <f t="shared" si="14"/>
        <v>0</v>
      </c>
      <c r="E153" s="24">
        <f t="shared" si="18"/>
        <v>0</v>
      </c>
      <c r="F153" s="24">
        <f t="shared" si="19"/>
        <v>3.5667052772371685E-12</v>
      </c>
      <c r="G153" s="26">
        <f t="shared" si="15"/>
        <v>-3.5667052772371685E-12</v>
      </c>
      <c r="H153" s="26">
        <f t="shared" si="20"/>
        <v>5.0124651140335365E-10</v>
      </c>
      <c r="I153" s="24">
        <f t="shared" si="16"/>
        <v>0</v>
      </c>
    </row>
    <row r="154" spans="2:9" ht="15.95" customHeight="1">
      <c r="B154" s="22"/>
      <c r="C154" s="23">
        <f t="shared" si="17"/>
        <v>141</v>
      </c>
      <c r="D154" s="24">
        <f t="shared" si="14"/>
        <v>0</v>
      </c>
      <c r="E154" s="24">
        <f t="shared" si="18"/>
        <v>0</v>
      </c>
      <c r="F154" s="24">
        <f t="shared" si="19"/>
        <v>3.5922666650573679E-12</v>
      </c>
      <c r="G154" s="24">
        <f t="shared" si="15"/>
        <v>-3.5922666650573679E-12</v>
      </c>
      <c r="H154" s="24">
        <f t="shared" si="20"/>
        <v>5.0483877806841098E-10</v>
      </c>
      <c r="I154" s="24">
        <f t="shared" si="16"/>
        <v>0</v>
      </c>
    </row>
    <row r="155" spans="2:9" ht="15.95" customHeight="1">
      <c r="B155" s="22"/>
      <c r="C155" s="23">
        <f t="shared" si="17"/>
        <v>142</v>
      </c>
      <c r="D155" s="24">
        <f t="shared" si="14"/>
        <v>0</v>
      </c>
      <c r="E155" s="24">
        <f t="shared" si="18"/>
        <v>0</v>
      </c>
      <c r="F155" s="24">
        <f t="shared" si="19"/>
        <v>3.6180112428236122E-12</v>
      </c>
      <c r="G155" s="24">
        <f t="shared" si="15"/>
        <v>-3.6180112428236122E-12</v>
      </c>
      <c r="H155" s="24">
        <f t="shared" si="20"/>
        <v>5.0845678931123461E-10</v>
      </c>
      <c r="I155" s="24">
        <f t="shared" si="16"/>
        <v>0</v>
      </c>
    </row>
    <row r="156" spans="2:9" ht="15.95" customHeight="1">
      <c r="B156" s="22"/>
      <c r="C156" s="23">
        <f t="shared" si="17"/>
        <v>143</v>
      </c>
      <c r="D156" s="24">
        <f t="shared" si="14"/>
        <v>0</v>
      </c>
      <c r="E156" s="24">
        <f t="shared" si="18"/>
        <v>0</v>
      </c>
      <c r="F156" s="24">
        <f t="shared" si="19"/>
        <v>3.6439403233971822E-12</v>
      </c>
      <c r="G156" s="24">
        <f t="shared" si="15"/>
        <v>-3.6439403233971822E-12</v>
      </c>
      <c r="H156" s="24">
        <f t="shared" si="20"/>
        <v>5.1210072963463181E-10</v>
      </c>
      <c r="I156" s="24">
        <f t="shared" si="16"/>
        <v>0</v>
      </c>
    </row>
    <row r="157" spans="2:9" ht="15.95" customHeight="1" thickBot="1">
      <c r="B157" s="22"/>
      <c r="C157" s="27">
        <f t="shared" si="17"/>
        <v>144</v>
      </c>
      <c r="D157" s="28">
        <f t="shared" si="14"/>
        <v>0</v>
      </c>
      <c r="E157" s="28">
        <f t="shared" si="18"/>
        <v>0</v>
      </c>
      <c r="F157" s="28">
        <f t="shared" si="19"/>
        <v>3.6700552290481951E-12</v>
      </c>
      <c r="G157" s="28">
        <f t="shared" si="15"/>
        <v>-3.6700552290481951E-12</v>
      </c>
      <c r="H157" s="28">
        <f t="shared" si="20"/>
        <v>5.1577078486367996E-10</v>
      </c>
      <c r="I157" s="28">
        <f t="shared" si="16"/>
        <v>0</v>
      </c>
    </row>
    <row r="158" spans="2:9" ht="15.95" customHeight="1">
      <c r="B158" s="22"/>
      <c r="C158" s="25">
        <f t="shared" si="17"/>
        <v>145</v>
      </c>
      <c r="D158" s="24">
        <f t="shared" si="14"/>
        <v>0</v>
      </c>
      <c r="E158" s="24">
        <f t="shared" si="18"/>
        <v>0</v>
      </c>
      <c r="F158" s="24">
        <f t="shared" si="19"/>
        <v>3.69635729152304E-12</v>
      </c>
      <c r="G158" s="26">
        <f t="shared" si="15"/>
        <v>-3.69635729152304E-12</v>
      </c>
      <c r="H158" s="26">
        <f t="shared" si="20"/>
        <v>5.19467142155203E-10</v>
      </c>
      <c r="I158" s="24">
        <f t="shared" si="16"/>
        <v>0</v>
      </c>
    </row>
    <row r="159" spans="2:9" ht="15.95" customHeight="1">
      <c r="B159" s="22" t="s">
        <v>39</v>
      </c>
      <c r="C159" s="25">
        <f t="shared" si="17"/>
        <v>146</v>
      </c>
      <c r="D159" s="24">
        <f t="shared" si="14"/>
        <v>0</v>
      </c>
      <c r="E159" s="24">
        <f t="shared" si="18"/>
        <v>0</v>
      </c>
      <c r="F159" s="24">
        <f t="shared" si="19"/>
        <v>3.7228478521122885E-12</v>
      </c>
      <c r="G159" s="26">
        <f t="shared" si="15"/>
        <v>-3.7228478521122885E-12</v>
      </c>
      <c r="H159" s="26">
        <f t="shared" si="20"/>
        <v>5.2318999000731526E-10</v>
      </c>
      <c r="I159" s="24">
        <f t="shared" si="16"/>
        <v>0</v>
      </c>
    </row>
    <row r="160" spans="2:9" ht="15.95" customHeight="1">
      <c r="B160" s="22"/>
      <c r="C160" s="23">
        <f t="shared" si="17"/>
        <v>147</v>
      </c>
      <c r="D160" s="24">
        <f t="shared" si="14"/>
        <v>0</v>
      </c>
      <c r="E160" s="24">
        <f t="shared" si="18"/>
        <v>0</v>
      </c>
      <c r="F160" s="24">
        <f t="shared" si="19"/>
        <v>3.7495282617190925E-12</v>
      </c>
      <c r="G160" s="24">
        <f t="shared" si="15"/>
        <v>-3.7495282617190925E-12</v>
      </c>
      <c r="H160" s="24">
        <f t="shared" si="20"/>
        <v>5.2693951826903438E-10</v>
      </c>
      <c r="I160" s="24">
        <f t="shared" si="16"/>
        <v>0</v>
      </c>
    </row>
    <row r="161" spans="2:9" ht="15.95" customHeight="1">
      <c r="B161" s="22"/>
      <c r="C161" s="23">
        <f t="shared" si="17"/>
        <v>148</v>
      </c>
      <c r="D161" s="24">
        <f t="shared" si="14"/>
        <v>0</v>
      </c>
      <c r="E161" s="24">
        <f t="shared" si="18"/>
        <v>0</v>
      </c>
      <c r="F161" s="24">
        <f t="shared" si="19"/>
        <v>3.7763998809280802E-12</v>
      </c>
      <c r="G161" s="24">
        <f t="shared" si="15"/>
        <v>-3.7763998809280802E-12</v>
      </c>
      <c r="H161" s="24">
        <f t="shared" si="20"/>
        <v>5.3071591814996251E-10</v>
      </c>
      <c r="I161" s="24">
        <f t="shared" si="16"/>
        <v>0</v>
      </c>
    </row>
    <row r="162" spans="2:9" ht="15.95" customHeight="1">
      <c r="B162" s="22"/>
      <c r="C162" s="23">
        <f t="shared" si="17"/>
        <v>149</v>
      </c>
      <c r="D162" s="24">
        <f t="shared" ref="D162:D225" si="21">IF(H161&lt;1,0,D161)</f>
        <v>0</v>
      </c>
      <c r="E162" s="24">
        <f t="shared" si="18"/>
        <v>0</v>
      </c>
      <c r="F162" s="24">
        <f t="shared" si="19"/>
        <v>3.8034640800747316E-12</v>
      </c>
      <c r="G162" s="24">
        <f t="shared" si="15"/>
        <v>-3.8034640800747316E-12</v>
      </c>
      <c r="H162" s="24">
        <f t="shared" si="20"/>
        <v>5.3451938223003722E-10</v>
      </c>
      <c r="I162" s="24">
        <f t="shared" si="16"/>
        <v>0</v>
      </c>
    </row>
    <row r="163" spans="2:9" ht="15.95" customHeight="1" thickBot="1">
      <c r="B163" s="22"/>
      <c r="C163" s="27">
        <f t="shared" si="17"/>
        <v>150</v>
      </c>
      <c r="D163" s="28">
        <f t="shared" si="21"/>
        <v>0</v>
      </c>
      <c r="E163" s="28">
        <f t="shared" si="18"/>
        <v>0</v>
      </c>
      <c r="F163" s="28">
        <f t="shared" si="19"/>
        <v>3.8307222393152666E-12</v>
      </c>
      <c r="G163" s="28">
        <f t="shared" si="15"/>
        <v>-3.8307222393152666E-12</v>
      </c>
      <c r="H163" s="28">
        <f t="shared" si="20"/>
        <v>5.3835010446935253E-10</v>
      </c>
      <c r="I163" s="28">
        <f t="shared" si="16"/>
        <v>0</v>
      </c>
    </row>
    <row r="164" spans="2:9" ht="15.95" customHeight="1">
      <c r="B164" s="22"/>
      <c r="C164" s="25">
        <f t="shared" si="17"/>
        <v>151</v>
      </c>
      <c r="D164" s="24">
        <f t="shared" si="21"/>
        <v>0</v>
      </c>
      <c r="E164" s="24">
        <f t="shared" si="18"/>
        <v>0</v>
      </c>
      <c r="F164" s="24">
        <f t="shared" si="19"/>
        <v>3.858175748697027E-12</v>
      </c>
      <c r="G164" s="26">
        <f t="shared" si="15"/>
        <v>-3.858175748697027E-12</v>
      </c>
      <c r="H164" s="26">
        <f t="shared" si="20"/>
        <v>5.4220828021804959E-10</v>
      </c>
      <c r="I164" s="24">
        <f t="shared" si="16"/>
        <v>0</v>
      </c>
    </row>
    <row r="165" spans="2:9" ht="15.95" customHeight="1">
      <c r="B165" s="22" t="s">
        <v>40</v>
      </c>
      <c r="C165" s="25">
        <f t="shared" si="17"/>
        <v>152</v>
      </c>
      <c r="D165" s="24">
        <f t="shared" si="21"/>
        <v>0</v>
      </c>
      <c r="E165" s="24">
        <f t="shared" si="18"/>
        <v>0</v>
      </c>
      <c r="F165" s="24">
        <f t="shared" si="19"/>
        <v>3.8858260082293557E-12</v>
      </c>
      <c r="G165" s="26">
        <f t="shared" si="15"/>
        <v>-3.8858260082293557E-12</v>
      </c>
      <c r="H165" s="26">
        <f t="shared" si="20"/>
        <v>5.4609410622627893E-10</v>
      </c>
      <c r="I165" s="24">
        <f t="shared" si="16"/>
        <v>0</v>
      </c>
    </row>
    <row r="166" spans="2:9" ht="15.95" customHeight="1">
      <c r="B166" s="22"/>
      <c r="C166" s="23">
        <f t="shared" si="17"/>
        <v>153</v>
      </c>
      <c r="D166" s="24">
        <f t="shared" si="21"/>
        <v>0</v>
      </c>
      <c r="E166" s="24">
        <f t="shared" si="18"/>
        <v>0</v>
      </c>
      <c r="F166" s="24">
        <f t="shared" si="19"/>
        <v>3.9136744279549993E-12</v>
      </c>
      <c r="G166" s="24">
        <f t="shared" si="15"/>
        <v>-3.9136744279549993E-12</v>
      </c>
      <c r="H166" s="24">
        <f t="shared" si="20"/>
        <v>5.5000778065423398E-10</v>
      </c>
      <c r="I166" s="24">
        <f t="shared" si="16"/>
        <v>0</v>
      </c>
    </row>
    <row r="167" spans="2:9" ht="15.95" customHeight="1">
      <c r="B167" s="22"/>
      <c r="C167" s="23">
        <f t="shared" si="17"/>
        <v>154</v>
      </c>
      <c r="D167" s="24">
        <f t="shared" si="21"/>
        <v>0</v>
      </c>
      <c r="E167" s="24">
        <f t="shared" si="18"/>
        <v>0</v>
      </c>
      <c r="F167" s="24">
        <f t="shared" si="19"/>
        <v>3.9417224280220103E-12</v>
      </c>
      <c r="G167" s="24">
        <f t="shared" si="15"/>
        <v>-3.9417224280220103E-12</v>
      </c>
      <c r="H167" s="24">
        <f t="shared" si="20"/>
        <v>5.5394950308225599E-10</v>
      </c>
      <c r="I167" s="24">
        <f t="shared" si="16"/>
        <v>0</v>
      </c>
    </row>
    <row r="168" spans="2:9" ht="15.95" customHeight="1">
      <c r="B168" s="22"/>
      <c r="C168" s="23">
        <f t="shared" si="17"/>
        <v>155</v>
      </c>
      <c r="D168" s="24">
        <f t="shared" si="21"/>
        <v>0</v>
      </c>
      <c r="E168" s="24">
        <f t="shared" si="18"/>
        <v>0</v>
      </c>
      <c r="F168" s="24">
        <f t="shared" si="19"/>
        <v>3.9699714387561686E-12</v>
      </c>
      <c r="G168" s="24">
        <f t="shared" si="15"/>
        <v>-3.9699714387561686E-12</v>
      </c>
      <c r="H168" s="24">
        <f t="shared" si="20"/>
        <v>5.5791947452101219E-10</v>
      </c>
      <c r="I168" s="24">
        <f t="shared" si="16"/>
        <v>0</v>
      </c>
    </row>
    <row r="169" spans="2:9" ht="15.95" customHeight="1" thickBot="1">
      <c r="B169" s="22"/>
      <c r="C169" s="27">
        <f t="shared" si="17"/>
        <v>156</v>
      </c>
      <c r="D169" s="28">
        <f t="shared" si="21"/>
        <v>0</v>
      </c>
      <c r="E169" s="28">
        <f t="shared" si="18"/>
        <v>0</v>
      </c>
      <c r="F169" s="28">
        <f t="shared" si="19"/>
        <v>3.9984229007339207E-12</v>
      </c>
      <c r="G169" s="28">
        <f t="shared" si="15"/>
        <v>-3.9984229007339207E-12</v>
      </c>
      <c r="H169" s="28">
        <f t="shared" si="20"/>
        <v>5.6191789742174608E-10</v>
      </c>
      <c r="I169" s="28">
        <f t="shared" si="16"/>
        <v>0</v>
      </c>
    </row>
    <row r="170" spans="2:9" ht="15.95" customHeight="1">
      <c r="B170" s="22"/>
      <c r="C170" s="25">
        <f t="shared" si="17"/>
        <v>157</v>
      </c>
      <c r="D170" s="24">
        <f t="shared" si="21"/>
        <v>0</v>
      </c>
      <c r="E170" s="24">
        <f t="shared" si="18"/>
        <v>0</v>
      </c>
      <c r="F170" s="24">
        <f t="shared" si="19"/>
        <v>4.0270782648558476E-12</v>
      </c>
      <c r="G170" s="26">
        <f t="shared" si="15"/>
        <v>-4.0270782648558476E-12</v>
      </c>
      <c r="H170" s="26">
        <f t="shared" si="20"/>
        <v>5.6594497568660194E-10</v>
      </c>
      <c r="I170" s="24">
        <f t="shared" si="16"/>
        <v>0</v>
      </c>
    </row>
    <row r="171" spans="2:9" ht="15.95" customHeight="1">
      <c r="B171" s="22" t="s">
        <v>41</v>
      </c>
      <c r="C171" s="25">
        <f t="shared" si="17"/>
        <v>158</v>
      </c>
      <c r="D171" s="24">
        <f t="shared" si="21"/>
        <v>0</v>
      </c>
      <c r="E171" s="24">
        <f t="shared" si="18"/>
        <v>0</v>
      </c>
      <c r="F171" s="24">
        <f t="shared" si="19"/>
        <v>4.0559389924206475E-12</v>
      </c>
      <c r="G171" s="26">
        <f t="shared" si="15"/>
        <v>-4.0559389924206475E-12</v>
      </c>
      <c r="H171" s="26">
        <f t="shared" si="20"/>
        <v>5.7000091467902263E-10</v>
      </c>
      <c r="I171" s="24">
        <f t="shared" si="16"/>
        <v>0</v>
      </c>
    </row>
    <row r="172" spans="2:9" ht="15.95" customHeight="1">
      <c r="B172" s="22"/>
      <c r="C172" s="23">
        <f t="shared" si="17"/>
        <v>159</v>
      </c>
      <c r="D172" s="24">
        <f t="shared" si="21"/>
        <v>0</v>
      </c>
      <c r="E172" s="24">
        <f t="shared" si="18"/>
        <v>0</v>
      </c>
      <c r="F172" s="24">
        <f t="shared" si="19"/>
        <v>4.0850065551996624E-12</v>
      </c>
      <c r="G172" s="24">
        <f t="shared" si="15"/>
        <v>-4.0850065551996624E-12</v>
      </c>
      <c r="H172" s="24">
        <f t="shared" si="20"/>
        <v>5.7408592123422229E-10</v>
      </c>
      <c r="I172" s="24">
        <f t="shared" si="16"/>
        <v>0</v>
      </c>
    </row>
    <row r="173" spans="2:9" ht="15.95" customHeight="1">
      <c r="B173" s="22"/>
      <c r="C173" s="23">
        <f t="shared" si="17"/>
        <v>160</v>
      </c>
      <c r="D173" s="24">
        <f t="shared" si="21"/>
        <v>0</v>
      </c>
      <c r="E173" s="24">
        <f t="shared" si="18"/>
        <v>0</v>
      </c>
      <c r="F173" s="24">
        <f t="shared" si="19"/>
        <v>4.114282435511927E-12</v>
      </c>
      <c r="G173" s="24">
        <f t="shared" si="15"/>
        <v>-4.114282435511927E-12</v>
      </c>
      <c r="H173" s="24">
        <f t="shared" si="20"/>
        <v>5.7820020366973425E-10</v>
      </c>
      <c r="I173" s="24">
        <f t="shared" si="16"/>
        <v>0</v>
      </c>
    </row>
    <row r="174" spans="2:9" ht="15.95" customHeight="1">
      <c r="B174" s="22"/>
      <c r="C174" s="23">
        <f t="shared" si="17"/>
        <v>161</v>
      </c>
      <c r="D174" s="24">
        <f t="shared" si="21"/>
        <v>0</v>
      </c>
      <c r="E174" s="24">
        <f t="shared" si="18"/>
        <v>0</v>
      </c>
      <c r="F174" s="24">
        <f t="shared" si="19"/>
        <v>4.1437681262997628E-12</v>
      </c>
      <c r="G174" s="24">
        <f t="shared" si="15"/>
        <v>-4.1437681262997628E-12</v>
      </c>
      <c r="H174" s="24">
        <f t="shared" si="20"/>
        <v>5.8234397179603398E-10</v>
      </c>
      <c r="I174" s="24">
        <f t="shared" si="16"/>
        <v>0</v>
      </c>
    </row>
    <row r="175" spans="2:9" ht="15.95" customHeight="1" thickBot="1">
      <c r="B175" s="22"/>
      <c r="C175" s="27">
        <f t="shared" si="17"/>
        <v>162</v>
      </c>
      <c r="D175" s="28">
        <f t="shared" si="21"/>
        <v>0</v>
      </c>
      <c r="E175" s="28">
        <f t="shared" si="18"/>
        <v>0</v>
      </c>
      <c r="F175" s="28">
        <f t="shared" si="19"/>
        <v>4.1734651312049108E-12</v>
      </c>
      <c r="G175" s="28">
        <f t="shared" si="15"/>
        <v>-4.1734651312049108E-12</v>
      </c>
      <c r="H175" s="28">
        <f t="shared" si="20"/>
        <v>5.8651743692723891E-10</v>
      </c>
      <c r="I175" s="28">
        <f t="shared" si="16"/>
        <v>0</v>
      </c>
    </row>
    <row r="176" spans="2:9" ht="15.95" customHeight="1">
      <c r="B176" s="22"/>
      <c r="C176" s="25">
        <f t="shared" si="17"/>
        <v>163</v>
      </c>
      <c r="D176" s="24">
        <f t="shared" si="21"/>
        <v>0</v>
      </c>
      <c r="E176" s="24">
        <f t="shared" si="18"/>
        <v>0</v>
      </c>
      <c r="F176" s="24">
        <f t="shared" si="19"/>
        <v>4.2033749646452131E-12</v>
      </c>
      <c r="G176" s="26">
        <f t="shared" si="15"/>
        <v>-4.2033749646452131E-12</v>
      </c>
      <c r="H176" s="26">
        <f t="shared" si="20"/>
        <v>5.9072081189188417E-10</v>
      </c>
      <c r="I176" s="24">
        <f t="shared" si="16"/>
        <v>0</v>
      </c>
    </row>
    <row r="177" spans="2:9" ht="15.95" customHeight="1">
      <c r="B177" s="22" t="s">
        <v>42</v>
      </c>
      <c r="C177" s="25">
        <f t="shared" si="17"/>
        <v>164</v>
      </c>
      <c r="D177" s="24">
        <f t="shared" si="21"/>
        <v>0</v>
      </c>
      <c r="E177" s="24">
        <f t="shared" si="18"/>
        <v>0</v>
      </c>
      <c r="F177" s="24">
        <f t="shared" si="19"/>
        <v>4.2334991518918372E-12</v>
      </c>
      <c r="G177" s="26">
        <f t="shared" si="15"/>
        <v>-4.2334991518918372E-12</v>
      </c>
      <c r="H177" s="26">
        <f t="shared" si="20"/>
        <v>5.9495431104377596E-10</v>
      </c>
      <c r="I177" s="24">
        <f t="shared" si="16"/>
        <v>0</v>
      </c>
    </row>
    <row r="178" spans="2:9" ht="15.95" customHeight="1">
      <c r="B178" s="22"/>
      <c r="C178" s="23">
        <f t="shared" si="17"/>
        <v>165</v>
      </c>
      <c r="D178" s="24">
        <f t="shared" si="21"/>
        <v>0</v>
      </c>
      <c r="E178" s="24">
        <f t="shared" si="18"/>
        <v>0</v>
      </c>
      <c r="F178" s="24">
        <f t="shared" si="19"/>
        <v>4.2638392291470616E-12</v>
      </c>
      <c r="G178" s="24">
        <f t="shared" si="15"/>
        <v>-4.2638392291470616E-12</v>
      </c>
      <c r="H178" s="24">
        <f t="shared" si="20"/>
        <v>5.9921815027292303E-10</v>
      </c>
      <c r="I178" s="24">
        <f t="shared" si="16"/>
        <v>0</v>
      </c>
    </row>
    <row r="179" spans="2:9" ht="15.95" customHeight="1">
      <c r="B179" s="22"/>
      <c r="C179" s="23">
        <f t="shared" si="17"/>
        <v>166</v>
      </c>
      <c r="D179" s="24">
        <f t="shared" si="21"/>
        <v>0</v>
      </c>
      <c r="E179" s="24">
        <f t="shared" si="18"/>
        <v>0</v>
      </c>
      <c r="F179" s="24">
        <f t="shared" si="19"/>
        <v>4.2943967436226149E-12</v>
      </c>
      <c r="G179" s="24">
        <f t="shared" si="15"/>
        <v>-4.2943967436226149E-12</v>
      </c>
      <c r="H179" s="24">
        <f t="shared" si="20"/>
        <v>6.0351254701654565E-10</v>
      </c>
      <c r="I179" s="24">
        <f t="shared" si="16"/>
        <v>0</v>
      </c>
    </row>
    <row r="180" spans="2:9" ht="15.95" customHeight="1">
      <c r="B180" s="22"/>
      <c r="C180" s="23">
        <f t="shared" si="17"/>
        <v>167</v>
      </c>
      <c r="D180" s="24">
        <f t="shared" si="21"/>
        <v>0</v>
      </c>
      <c r="E180" s="24">
        <f t="shared" si="18"/>
        <v>0</v>
      </c>
      <c r="F180" s="24">
        <f t="shared" si="19"/>
        <v>4.3251732536185776E-12</v>
      </c>
      <c r="G180" s="24">
        <f t="shared" si="15"/>
        <v>-4.3251732536185776E-12</v>
      </c>
      <c r="H180" s="24">
        <f t="shared" si="20"/>
        <v>6.0783772027016424E-10</v>
      </c>
      <c r="I180" s="24">
        <f t="shared" si="16"/>
        <v>0</v>
      </c>
    </row>
    <row r="181" spans="2:9" ht="15.95" customHeight="1" thickBot="1">
      <c r="B181" s="22"/>
      <c r="C181" s="27">
        <f t="shared" si="17"/>
        <v>168</v>
      </c>
      <c r="D181" s="28">
        <f t="shared" si="21"/>
        <v>0</v>
      </c>
      <c r="E181" s="28">
        <f t="shared" si="18"/>
        <v>0</v>
      </c>
      <c r="F181" s="28">
        <f t="shared" si="19"/>
        <v>4.3561703286028443E-12</v>
      </c>
      <c r="G181" s="28">
        <f t="shared" si="15"/>
        <v>-4.3561703286028443E-12</v>
      </c>
      <c r="H181" s="28">
        <f t="shared" si="20"/>
        <v>6.1219389059876709E-10</v>
      </c>
      <c r="I181" s="28">
        <f t="shared" si="16"/>
        <v>0</v>
      </c>
    </row>
    <row r="182" spans="2:9" ht="15.95" customHeight="1">
      <c r="B182" s="22"/>
      <c r="C182" s="25">
        <f t="shared" si="17"/>
        <v>169</v>
      </c>
      <c r="D182" s="24">
        <f t="shared" si="21"/>
        <v>0</v>
      </c>
      <c r="E182" s="24">
        <f t="shared" si="18"/>
        <v>0</v>
      </c>
      <c r="F182" s="24">
        <f t="shared" si="19"/>
        <v>4.3873895492911645E-12</v>
      </c>
      <c r="G182" s="26">
        <f t="shared" si="15"/>
        <v>-4.3873895492911645E-12</v>
      </c>
      <c r="H182" s="26">
        <f t="shared" si="20"/>
        <v>6.1658128014805827E-10</v>
      </c>
      <c r="I182" s="24">
        <f t="shared" si="16"/>
        <v>0</v>
      </c>
    </row>
    <row r="183" spans="2:9" ht="15.95" customHeight="1">
      <c r="B183" s="22" t="s">
        <v>43</v>
      </c>
      <c r="C183" s="25">
        <f t="shared" si="17"/>
        <v>170</v>
      </c>
      <c r="D183" s="24">
        <f t="shared" si="21"/>
        <v>0</v>
      </c>
      <c r="E183" s="24">
        <f t="shared" si="18"/>
        <v>0</v>
      </c>
      <c r="F183" s="24">
        <f t="shared" si="19"/>
        <v>4.4188325077277514E-12</v>
      </c>
      <c r="G183" s="26">
        <f t="shared" si="15"/>
        <v>-4.4188325077277514E-12</v>
      </c>
      <c r="H183" s="26">
        <f t="shared" si="20"/>
        <v>6.2100011265578599E-10</v>
      </c>
      <c r="I183" s="24">
        <f t="shared" si="16"/>
        <v>0</v>
      </c>
    </row>
    <row r="184" spans="2:9" ht="15.95" customHeight="1">
      <c r="B184" s="22"/>
      <c r="C184" s="23">
        <f t="shared" si="17"/>
        <v>171</v>
      </c>
      <c r="D184" s="24">
        <f t="shared" si="21"/>
        <v>0</v>
      </c>
      <c r="E184" s="24">
        <f t="shared" si="18"/>
        <v>0</v>
      </c>
      <c r="F184" s="24">
        <f t="shared" si="19"/>
        <v>4.4505008073664664E-12</v>
      </c>
      <c r="G184" s="24">
        <f t="shared" si="15"/>
        <v>-4.4505008073664664E-12</v>
      </c>
      <c r="H184" s="24">
        <f t="shared" si="20"/>
        <v>6.2545061346315249E-10</v>
      </c>
      <c r="I184" s="24">
        <f t="shared" si="16"/>
        <v>0</v>
      </c>
    </row>
    <row r="185" spans="2:9" ht="15.95" customHeight="1">
      <c r="B185" s="22"/>
      <c r="C185" s="23">
        <f t="shared" si="17"/>
        <v>172</v>
      </c>
      <c r="D185" s="24">
        <f t="shared" si="21"/>
        <v>0</v>
      </c>
      <c r="E185" s="24">
        <f t="shared" si="18"/>
        <v>0</v>
      </c>
      <c r="F185" s="24">
        <f t="shared" si="19"/>
        <v>4.4823960631525931E-12</v>
      </c>
      <c r="G185" s="24">
        <f t="shared" si="15"/>
        <v>-4.4823960631525931E-12</v>
      </c>
      <c r="H185" s="24">
        <f t="shared" si="20"/>
        <v>6.2993300952630508E-10</v>
      </c>
      <c r="I185" s="24">
        <f t="shared" si="16"/>
        <v>0</v>
      </c>
    </row>
    <row r="186" spans="2:9" ht="15.95" customHeight="1">
      <c r="B186" s="22"/>
      <c r="C186" s="23">
        <f t="shared" si="17"/>
        <v>173</v>
      </c>
      <c r="D186" s="24">
        <f t="shared" si="21"/>
        <v>0</v>
      </c>
      <c r="E186" s="24">
        <f t="shared" si="18"/>
        <v>0</v>
      </c>
      <c r="F186" s="24">
        <f t="shared" si="19"/>
        <v>4.5145199016051868E-12</v>
      </c>
      <c r="G186" s="24">
        <f t="shared" si="15"/>
        <v>-4.5145199016051868E-12</v>
      </c>
      <c r="H186" s="24">
        <f t="shared" si="20"/>
        <v>6.3444752942791028E-10</v>
      </c>
      <c r="I186" s="24">
        <f t="shared" si="16"/>
        <v>0</v>
      </c>
    </row>
    <row r="187" spans="2:9" ht="15.95" customHeight="1" thickBot="1">
      <c r="B187" s="22"/>
      <c r="C187" s="27">
        <f t="shared" si="17"/>
        <v>174</v>
      </c>
      <c r="D187" s="28">
        <f t="shared" si="21"/>
        <v>0</v>
      </c>
      <c r="E187" s="28">
        <f t="shared" si="18"/>
        <v>0</v>
      </c>
      <c r="F187" s="28">
        <f t="shared" si="19"/>
        <v>4.5468739609000245E-12</v>
      </c>
      <c r="G187" s="28">
        <f t="shared" si="15"/>
        <v>-4.5468739609000245E-12</v>
      </c>
      <c r="H187" s="28">
        <f t="shared" si="20"/>
        <v>6.3899440338881032E-10</v>
      </c>
      <c r="I187" s="28">
        <f t="shared" si="16"/>
        <v>0</v>
      </c>
    </row>
    <row r="188" spans="2:9" ht="15.95" customHeight="1">
      <c r="B188" s="22"/>
      <c r="C188" s="25">
        <f t="shared" si="17"/>
        <v>175</v>
      </c>
      <c r="D188" s="24">
        <f t="shared" si="21"/>
        <v>0</v>
      </c>
      <c r="E188" s="24">
        <f t="shared" si="18"/>
        <v>0</v>
      </c>
      <c r="F188" s="24">
        <f t="shared" si="19"/>
        <v>4.5794598909531413E-12</v>
      </c>
      <c r="G188" s="26">
        <f t="shared" si="15"/>
        <v>-4.5794598909531413E-12</v>
      </c>
      <c r="H188" s="26">
        <f t="shared" si="20"/>
        <v>6.4357386327976349E-10</v>
      </c>
      <c r="I188" s="24">
        <f t="shared" si="16"/>
        <v>0</v>
      </c>
    </row>
    <row r="189" spans="2:9" ht="15.95" customHeight="1">
      <c r="B189" s="22" t="s">
        <v>44</v>
      </c>
      <c r="C189" s="25">
        <f t="shared" si="17"/>
        <v>176</v>
      </c>
      <c r="D189" s="24">
        <f t="shared" si="21"/>
        <v>0</v>
      </c>
      <c r="E189" s="24">
        <f t="shared" si="18"/>
        <v>0</v>
      </c>
      <c r="F189" s="24">
        <f t="shared" si="19"/>
        <v>4.6122793535049717E-12</v>
      </c>
      <c r="G189" s="26">
        <f t="shared" si="15"/>
        <v>-4.6122793535049717E-12</v>
      </c>
      <c r="H189" s="26">
        <f t="shared" si="20"/>
        <v>6.4818614263326846E-10</v>
      </c>
      <c r="I189" s="24">
        <f t="shared" si="16"/>
        <v>0</v>
      </c>
    </row>
    <row r="190" spans="2:9" ht="15.95" customHeight="1">
      <c r="B190" s="22"/>
      <c r="C190" s="23">
        <f t="shared" si="17"/>
        <v>177</v>
      </c>
      <c r="D190" s="24">
        <f t="shared" si="21"/>
        <v>0</v>
      </c>
      <c r="E190" s="24">
        <f t="shared" si="18"/>
        <v>0</v>
      </c>
      <c r="F190" s="24">
        <f t="shared" si="19"/>
        <v>4.6453340222050911E-12</v>
      </c>
      <c r="G190" s="24">
        <f t="shared" si="15"/>
        <v>-4.6453340222050911E-12</v>
      </c>
      <c r="H190" s="24">
        <f t="shared" si="20"/>
        <v>6.5283147665547354E-10</v>
      </c>
      <c r="I190" s="24">
        <f t="shared" si="16"/>
        <v>0</v>
      </c>
    </row>
    <row r="191" spans="2:9" ht="15.95" customHeight="1">
      <c r="B191" s="22"/>
      <c r="C191" s="23">
        <f t="shared" si="17"/>
        <v>178</v>
      </c>
      <c r="D191" s="24">
        <f t="shared" si="21"/>
        <v>0</v>
      </c>
      <c r="E191" s="24">
        <f t="shared" si="18"/>
        <v>0</v>
      </c>
      <c r="F191" s="24">
        <f t="shared" si="19"/>
        <v>4.6786255826975603E-12</v>
      </c>
      <c r="G191" s="24">
        <f t="shared" si="15"/>
        <v>-4.6786255826975603E-12</v>
      </c>
      <c r="H191" s="24">
        <f t="shared" si="20"/>
        <v>6.575101022381711E-10</v>
      </c>
      <c r="I191" s="24">
        <f t="shared" si="16"/>
        <v>0</v>
      </c>
    </row>
    <row r="192" spans="2:9" ht="15.95" customHeight="1">
      <c r="B192" s="22"/>
      <c r="C192" s="23">
        <f t="shared" si="17"/>
        <v>179</v>
      </c>
      <c r="D192" s="24">
        <f t="shared" si="21"/>
        <v>0</v>
      </c>
      <c r="E192" s="24">
        <f t="shared" si="18"/>
        <v>0</v>
      </c>
      <c r="F192" s="24">
        <f t="shared" si="19"/>
        <v>4.712155732706893E-12</v>
      </c>
      <c r="G192" s="24">
        <f t="shared" si="15"/>
        <v>-4.712155732706893E-12</v>
      </c>
      <c r="H192" s="24">
        <f t="shared" si="20"/>
        <v>6.6222225797087803E-10</v>
      </c>
      <c r="I192" s="24">
        <f t="shared" si="16"/>
        <v>0</v>
      </c>
    </row>
    <row r="193" spans="2:9" ht="15.95" customHeight="1" thickBot="1">
      <c r="B193" s="22"/>
      <c r="C193" s="27">
        <f t="shared" si="17"/>
        <v>180</v>
      </c>
      <c r="D193" s="28">
        <f t="shared" si="21"/>
        <v>0</v>
      </c>
      <c r="E193" s="28">
        <f t="shared" si="18"/>
        <v>0</v>
      </c>
      <c r="F193" s="28">
        <f t="shared" si="19"/>
        <v>4.7459261821246265E-12</v>
      </c>
      <c r="G193" s="28">
        <f t="shared" si="15"/>
        <v>-4.7459261821246265E-12</v>
      </c>
      <c r="H193" s="28">
        <f t="shared" si="20"/>
        <v>6.6696818415300263E-10</v>
      </c>
      <c r="I193" s="28">
        <f t="shared" si="16"/>
        <v>0</v>
      </c>
    </row>
    <row r="194" spans="2:9" ht="15.95" customHeight="1">
      <c r="B194" s="22"/>
      <c r="C194" s="25">
        <f t="shared" si="17"/>
        <v>181</v>
      </c>
      <c r="D194" s="24">
        <f t="shared" si="21"/>
        <v>0</v>
      </c>
      <c r="E194" s="24">
        <f t="shared" si="18"/>
        <v>0</v>
      </c>
      <c r="F194" s="24">
        <f t="shared" si="19"/>
        <v>4.7799386530965195E-12</v>
      </c>
      <c r="G194" s="26">
        <f t="shared" si="15"/>
        <v>-4.7799386530965195E-12</v>
      </c>
      <c r="H194" s="26">
        <f t="shared" si="20"/>
        <v>6.7174812280609916E-10</v>
      </c>
      <c r="I194" s="24">
        <f t="shared" si="16"/>
        <v>0</v>
      </c>
    </row>
    <row r="195" spans="2:9" ht="15.95" customHeight="1">
      <c r="B195" s="22" t="s">
        <v>61</v>
      </c>
      <c r="C195" s="25">
        <f t="shared" si="17"/>
        <v>182</v>
      </c>
      <c r="D195" s="24">
        <f t="shared" si="21"/>
        <v>0</v>
      </c>
      <c r="E195" s="24">
        <f t="shared" si="18"/>
        <v>0</v>
      </c>
      <c r="F195" s="24">
        <f t="shared" si="19"/>
        <v>4.8141948801103773E-12</v>
      </c>
      <c r="G195" s="26">
        <f t="shared" si="15"/>
        <v>-4.8141948801103773E-12</v>
      </c>
      <c r="H195" s="26">
        <f t="shared" si="20"/>
        <v>6.7656231768620955E-10</v>
      </c>
      <c r="I195" s="24">
        <f t="shared" si="16"/>
        <v>0</v>
      </c>
    </row>
    <row r="196" spans="2:9" ht="15.95" customHeight="1">
      <c r="B196" s="22"/>
      <c r="C196" s="23">
        <f t="shared" si="17"/>
        <v>183</v>
      </c>
      <c r="D196" s="24">
        <f t="shared" si="21"/>
        <v>0</v>
      </c>
      <c r="E196" s="24">
        <f t="shared" si="18"/>
        <v>0</v>
      </c>
      <c r="F196" s="24">
        <f t="shared" si="19"/>
        <v>4.8486966100845023E-12</v>
      </c>
      <c r="G196" s="24">
        <f t="shared" si="15"/>
        <v>-4.8486966100845023E-12</v>
      </c>
      <c r="H196" s="24">
        <f t="shared" si="20"/>
        <v>6.8141101429629409E-10</v>
      </c>
      <c r="I196" s="24">
        <f t="shared" si="16"/>
        <v>0</v>
      </c>
    </row>
    <row r="197" spans="2:9" ht="15.95" customHeight="1">
      <c r="B197" s="22"/>
      <c r="C197" s="23">
        <f t="shared" si="17"/>
        <v>184</v>
      </c>
      <c r="D197" s="24">
        <f t="shared" si="21"/>
        <v>0</v>
      </c>
      <c r="E197" s="24">
        <f t="shared" si="18"/>
        <v>0</v>
      </c>
      <c r="F197" s="24">
        <f t="shared" si="19"/>
        <v>4.8834456024567745E-12</v>
      </c>
      <c r="G197" s="24">
        <f t="shared" si="15"/>
        <v>-4.8834456024567745E-12</v>
      </c>
      <c r="H197" s="24">
        <f t="shared" si="20"/>
        <v>6.8629445989875085E-10</v>
      </c>
      <c r="I197" s="24">
        <f t="shared" si="16"/>
        <v>0</v>
      </c>
    </row>
    <row r="198" spans="2:9" ht="15.95" customHeight="1">
      <c r="B198" s="22"/>
      <c r="C198" s="23">
        <f t="shared" si="17"/>
        <v>185</v>
      </c>
      <c r="D198" s="24">
        <f t="shared" si="21"/>
        <v>0</v>
      </c>
      <c r="E198" s="24">
        <f t="shared" si="18"/>
        <v>0</v>
      </c>
      <c r="F198" s="24">
        <f t="shared" si="19"/>
        <v>4.9184436292743814E-12</v>
      </c>
      <c r="G198" s="24">
        <f t="shared" si="15"/>
        <v>-4.9184436292743814E-12</v>
      </c>
      <c r="H198" s="24">
        <f t="shared" si="20"/>
        <v>6.9121290352802522E-10</v>
      </c>
      <c r="I198" s="24">
        <f t="shared" si="16"/>
        <v>0</v>
      </c>
    </row>
    <row r="199" spans="2:9" ht="15.95" customHeight="1" thickBot="1">
      <c r="B199" s="22"/>
      <c r="C199" s="27">
        <f t="shared" si="17"/>
        <v>186</v>
      </c>
      <c r="D199" s="28">
        <f t="shared" si="21"/>
        <v>0</v>
      </c>
      <c r="E199" s="28">
        <f t="shared" si="18"/>
        <v>0</v>
      </c>
      <c r="F199" s="28">
        <f t="shared" si="19"/>
        <v>4.9536924752841813E-12</v>
      </c>
      <c r="G199" s="28">
        <f t="shared" si="15"/>
        <v>-4.9536924752841813E-12</v>
      </c>
      <c r="H199" s="28">
        <f t="shared" si="20"/>
        <v>6.9616659600330941E-10</v>
      </c>
      <c r="I199" s="28">
        <f t="shared" si="16"/>
        <v>0</v>
      </c>
    </row>
    <row r="200" spans="2:9" ht="15.95" customHeight="1">
      <c r="B200" s="22"/>
      <c r="C200" s="25">
        <f t="shared" si="17"/>
        <v>187</v>
      </c>
      <c r="D200" s="24">
        <f t="shared" si="21"/>
        <v>0</v>
      </c>
      <c r="E200" s="24">
        <f t="shared" si="18"/>
        <v>0</v>
      </c>
      <c r="F200" s="24">
        <f t="shared" si="19"/>
        <v>4.9891939380237183E-12</v>
      </c>
      <c r="G200" s="26">
        <f t="shared" si="15"/>
        <v>-4.9891939380237183E-12</v>
      </c>
      <c r="H200" s="26">
        <f t="shared" si="20"/>
        <v>7.0115578994133309E-10</v>
      </c>
      <c r="I200" s="24">
        <f t="shared" si="16"/>
        <v>0</v>
      </c>
    </row>
    <row r="201" spans="2:9" ht="15.95" customHeight="1">
      <c r="B201" s="22" t="s">
        <v>62</v>
      </c>
      <c r="C201" s="25">
        <f t="shared" si="17"/>
        <v>188</v>
      </c>
      <c r="D201" s="24">
        <f t="shared" si="21"/>
        <v>0</v>
      </c>
      <c r="E201" s="24">
        <f t="shared" si="18"/>
        <v>0</v>
      </c>
      <c r="F201" s="24">
        <f t="shared" si="19"/>
        <v>5.0249498279128877E-12</v>
      </c>
      <c r="G201" s="26">
        <f t="shared" si="15"/>
        <v>-5.0249498279128877E-12</v>
      </c>
      <c r="H201" s="26">
        <f t="shared" si="20"/>
        <v>7.06180739769246E-10</v>
      </c>
      <c r="I201" s="24">
        <f t="shared" si="16"/>
        <v>0</v>
      </c>
    </row>
    <row r="202" spans="2:9" ht="15.95" customHeight="1">
      <c r="B202" s="22"/>
      <c r="C202" s="23">
        <f t="shared" si="17"/>
        <v>189</v>
      </c>
      <c r="D202" s="24">
        <f t="shared" si="21"/>
        <v>0</v>
      </c>
      <c r="E202" s="24">
        <f t="shared" si="18"/>
        <v>0</v>
      </c>
      <c r="F202" s="24">
        <f t="shared" si="19"/>
        <v>5.0609619683462636E-12</v>
      </c>
      <c r="G202" s="24">
        <f t="shared" si="15"/>
        <v>-5.0609619683462636E-12</v>
      </c>
      <c r="H202" s="24">
        <f t="shared" si="20"/>
        <v>7.1124170173759228E-10</v>
      </c>
      <c r="I202" s="24">
        <f t="shared" si="16"/>
        <v>0</v>
      </c>
    </row>
    <row r="203" spans="2:9" ht="15.95" customHeight="1">
      <c r="B203" s="22"/>
      <c r="C203" s="23">
        <f t="shared" si="17"/>
        <v>190</v>
      </c>
      <c r="D203" s="24">
        <f t="shared" si="21"/>
        <v>0</v>
      </c>
      <c r="E203" s="24">
        <f t="shared" si="18"/>
        <v>0</v>
      </c>
      <c r="F203" s="24">
        <f t="shared" si="19"/>
        <v>5.0972321957860784E-12</v>
      </c>
      <c r="G203" s="24">
        <f t="shared" si="15"/>
        <v>-5.0972321957860784E-12</v>
      </c>
      <c r="H203" s="24">
        <f t="shared" si="20"/>
        <v>7.1633893393337835E-10</v>
      </c>
      <c r="I203" s="24">
        <f t="shared" si="16"/>
        <v>0</v>
      </c>
    </row>
    <row r="204" spans="2:9" ht="15.95" customHeight="1">
      <c r="B204" s="22"/>
      <c r="C204" s="23">
        <f t="shared" si="17"/>
        <v>191</v>
      </c>
      <c r="D204" s="24">
        <f t="shared" si="21"/>
        <v>0</v>
      </c>
      <c r="E204" s="24">
        <f t="shared" si="18"/>
        <v>0</v>
      </c>
      <c r="F204" s="24">
        <f t="shared" si="19"/>
        <v>5.1337623598558787E-12</v>
      </c>
      <c r="G204" s="24">
        <f t="shared" si="15"/>
        <v>-5.1337623598558787E-12</v>
      </c>
      <c r="H204" s="24">
        <f t="shared" si="20"/>
        <v>7.2147269629323423E-10</v>
      </c>
      <c r="I204" s="24">
        <f t="shared" si="16"/>
        <v>0</v>
      </c>
    </row>
    <row r="205" spans="2:9" ht="15.95" customHeight="1" thickBot="1">
      <c r="B205" s="22"/>
      <c r="C205" s="27">
        <f t="shared" si="17"/>
        <v>192</v>
      </c>
      <c r="D205" s="28">
        <f t="shared" si="21"/>
        <v>0</v>
      </c>
      <c r="E205" s="28">
        <f t="shared" si="18"/>
        <v>0</v>
      </c>
      <c r="F205" s="28">
        <f t="shared" si="19"/>
        <v>5.1705543234348451E-12</v>
      </c>
      <c r="G205" s="28">
        <f t="shared" si="15"/>
        <v>-5.1705543234348451E-12</v>
      </c>
      <c r="H205" s="28">
        <f t="shared" si="20"/>
        <v>7.2664325061666903E-10</v>
      </c>
      <c r="I205" s="28">
        <f t="shared" si="16"/>
        <v>0</v>
      </c>
    </row>
    <row r="206" spans="2:9" ht="15.95" customHeight="1">
      <c r="B206" s="22"/>
      <c r="C206" s="25">
        <f t="shared" si="17"/>
        <v>193</v>
      </c>
      <c r="D206" s="24">
        <f t="shared" si="21"/>
        <v>0</v>
      </c>
      <c r="E206" s="24">
        <f t="shared" si="18"/>
        <v>0</v>
      </c>
      <c r="F206" s="24">
        <f t="shared" si="19"/>
        <v>5.2076099627527952E-12</v>
      </c>
      <c r="G206" s="26">
        <f t="shared" ref="G206:G269" si="22">D206-F206</f>
        <v>-5.2076099627527952E-12</v>
      </c>
      <c r="H206" s="26">
        <f t="shared" si="20"/>
        <v>7.3185086057942184E-10</v>
      </c>
      <c r="I206" s="24">
        <f t="shared" ref="I206:I269" si="23">D206+E206</f>
        <v>0</v>
      </c>
    </row>
    <row r="207" spans="2:9" ht="15.95" customHeight="1">
      <c r="B207" s="22" t="s">
        <v>63</v>
      </c>
      <c r="C207" s="25">
        <f t="shared" ref="C207:C270" si="24">1+C206</f>
        <v>194</v>
      </c>
      <c r="D207" s="24">
        <f t="shared" si="21"/>
        <v>0</v>
      </c>
      <c r="E207" s="24">
        <f t="shared" ref="E207:E270" si="25">F207*$G$7</f>
        <v>0</v>
      </c>
      <c r="F207" s="24">
        <f t="shared" ref="F207:F270" si="26">H206*($G$5+$G$6)/12</f>
        <v>5.2449311674858568E-12</v>
      </c>
      <c r="G207" s="26">
        <f t="shared" si="22"/>
        <v>-5.2449311674858568E-12</v>
      </c>
      <c r="H207" s="26">
        <f t="shared" ref="H207:H270" si="27">H206-G207</f>
        <v>7.3709579174690767E-10</v>
      </c>
      <c r="I207" s="24">
        <f t="shared" si="23"/>
        <v>0</v>
      </c>
    </row>
    <row r="208" spans="2:9" ht="15.95" customHeight="1">
      <c r="B208" s="22"/>
      <c r="C208" s="23">
        <f t="shared" si="24"/>
        <v>195</v>
      </c>
      <c r="D208" s="24">
        <f t="shared" si="21"/>
        <v>0</v>
      </c>
      <c r="E208" s="24">
        <f t="shared" si="25"/>
        <v>0</v>
      </c>
      <c r="F208" s="24">
        <f t="shared" si="26"/>
        <v>5.2825198408528388E-12</v>
      </c>
      <c r="G208" s="24">
        <f t="shared" si="22"/>
        <v>-5.2825198408528388E-12</v>
      </c>
      <c r="H208" s="24">
        <f t="shared" si="27"/>
        <v>7.4237831158776046E-10</v>
      </c>
      <c r="I208" s="24">
        <f t="shared" si="23"/>
        <v>0</v>
      </c>
    </row>
    <row r="209" spans="2:9" ht="15.95" customHeight="1">
      <c r="B209" s="22"/>
      <c r="C209" s="23">
        <f t="shared" si="24"/>
        <v>196</v>
      </c>
      <c r="D209" s="24">
        <f t="shared" si="21"/>
        <v>0</v>
      </c>
      <c r="E209" s="24">
        <f t="shared" si="25"/>
        <v>0</v>
      </c>
      <c r="F209" s="24">
        <f t="shared" si="26"/>
        <v>5.3203778997122833E-12</v>
      </c>
      <c r="G209" s="24">
        <f t="shared" si="22"/>
        <v>-5.3203778997122833E-12</v>
      </c>
      <c r="H209" s="24">
        <f t="shared" si="27"/>
        <v>7.4769868948747276E-10</v>
      </c>
      <c r="I209" s="24">
        <f t="shared" si="23"/>
        <v>0</v>
      </c>
    </row>
    <row r="210" spans="2:9" ht="15.95" customHeight="1">
      <c r="B210" s="22"/>
      <c r="C210" s="23">
        <f t="shared" si="24"/>
        <v>197</v>
      </c>
      <c r="D210" s="24">
        <f t="shared" si="21"/>
        <v>0</v>
      </c>
      <c r="E210" s="24">
        <f t="shared" si="25"/>
        <v>0</v>
      </c>
      <c r="F210" s="24">
        <f t="shared" si="26"/>
        <v>5.3585072746602218E-12</v>
      </c>
      <c r="G210" s="24">
        <f t="shared" si="22"/>
        <v>-5.3585072746602218E-12</v>
      </c>
      <c r="H210" s="24">
        <f t="shared" si="27"/>
        <v>7.5305719676213293E-10</v>
      </c>
      <c r="I210" s="24">
        <f t="shared" si="23"/>
        <v>0</v>
      </c>
    </row>
    <row r="211" spans="2:9" ht="15.95" customHeight="1" thickBot="1">
      <c r="B211" s="22"/>
      <c r="C211" s="27">
        <f t="shared" si="24"/>
        <v>198</v>
      </c>
      <c r="D211" s="28">
        <f t="shared" si="21"/>
        <v>0</v>
      </c>
      <c r="E211" s="28">
        <f t="shared" si="25"/>
        <v>0</v>
      </c>
      <c r="F211" s="28">
        <f t="shared" si="26"/>
        <v>5.3969099101286192E-12</v>
      </c>
      <c r="G211" s="28">
        <f t="shared" si="22"/>
        <v>-5.3969099101286192E-12</v>
      </c>
      <c r="H211" s="28">
        <f t="shared" si="27"/>
        <v>7.584541066722615E-10</v>
      </c>
      <c r="I211" s="28">
        <f t="shared" si="23"/>
        <v>0</v>
      </c>
    </row>
    <row r="212" spans="2:9" ht="15.95" customHeight="1">
      <c r="B212" s="22"/>
      <c r="C212" s="25">
        <f t="shared" si="24"/>
        <v>199</v>
      </c>
      <c r="D212" s="24">
        <f t="shared" si="21"/>
        <v>0</v>
      </c>
      <c r="E212" s="24">
        <f t="shared" si="25"/>
        <v>0</v>
      </c>
      <c r="F212" s="24">
        <f t="shared" si="26"/>
        <v>5.435587764484541E-12</v>
      </c>
      <c r="G212" s="26">
        <f t="shared" si="22"/>
        <v>-5.435587764484541E-12</v>
      </c>
      <c r="H212" s="26">
        <f t="shared" si="27"/>
        <v>7.6388969443674607E-10</v>
      </c>
      <c r="I212" s="24">
        <f t="shared" si="23"/>
        <v>0</v>
      </c>
    </row>
    <row r="213" spans="2:9" ht="15.95" customHeight="1">
      <c r="B213" s="22" t="s">
        <v>64</v>
      </c>
      <c r="C213" s="25">
        <f t="shared" si="24"/>
        <v>200</v>
      </c>
      <c r="D213" s="24">
        <f t="shared" si="21"/>
        <v>0</v>
      </c>
      <c r="E213" s="24">
        <f t="shared" si="25"/>
        <v>0</v>
      </c>
      <c r="F213" s="24">
        <f t="shared" si="26"/>
        <v>5.4745428101300135E-12</v>
      </c>
      <c r="G213" s="26">
        <f t="shared" si="22"/>
        <v>-5.4745428101300135E-12</v>
      </c>
      <c r="H213" s="26">
        <f t="shared" si="27"/>
        <v>7.6936423724687604E-10</v>
      </c>
      <c r="I213" s="24">
        <f t="shared" si="23"/>
        <v>0</v>
      </c>
    </row>
    <row r="214" spans="2:9" ht="15.95" customHeight="1">
      <c r="B214" s="22"/>
      <c r="C214" s="23">
        <f t="shared" si="24"/>
        <v>201</v>
      </c>
      <c r="D214" s="24">
        <f t="shared" si="21"/>
        <v>0</v>
      </c>
      <c r="E214" s="24">
        <f t="shared" si="25"/>
        <v>0</v>
      </c>
      <c r="F214" s="24">
        <f t="shared" si="26"/>
        <v>5.513777033602612E-12</v>
      </c>
      <c r="G214" s="24">
        <f t="shared" si="22"/>
        <v>-5.513777033602612E-12</v>
      </c>
      <c r="H214" s="24">
        <f t="shared" si="27"/>
        <v>7.7487801428047866E-10</v>
      </c>
      <c r="I214" s="24">
        <f t="shared" si="23"/>
        <v>0</v>
      </c>
    </row>
    <row r="215" spans="2:9" ht="15.95" customHeight="1">
      <c r="B215" s="22"/>
      <c r="C215" s="23">
        <f t="shared" si="24"/>
        <v>202</v>
      </c>
      <c r="D215" s="24">
        <f t="shared" si="21"/>
        <v>0</v>
      </c>
      <c r="E215" s="24">
        <f t="shared" si="25"/>
        <v>0</v>
      </c>
      <c r="F215" s="24">
        <f t="shared" si="26"/>
        <v>5.5532924356767645E-12</v>
      </c>
      <c r="G215" s="24">
        <f t="shared" si="22"/>
        <v>-5.5532924356767645E-12</v>
      </c>
      <c r="H215" s="24">
        <f t="shared" si="27"/>
        <v>7.8043130671615543E-10</v>
      </c>
      <c r="I215" s="24">
        <f t="shared" si="23"/>
        <v>0</v>
      </c>
    </row>
    <row r="216" spans="2:9" ht="15.95" customHeight="1">
      <c r="B216" s="22"/>
      <c r="C216" s="23">
        <f t="shared" si="24"/>
        <v>203</v>
      </c>
      <c r="D216" s="24">
        <f t="shared" si="21"/>
        <v>0</v>
      </c>
      <c r="E216" s="24">
        <f t="shared" si="25"/>
        <v>0</v>
      </c>
      <c r="F216" s="24">
        <f t="shared" si="26"/>
        <v>5.593091031465781E-12</v>
      </c>
      <c r="G216" s="24">
        <f t="shared" si="22"/>
        <v>-5.593091031465781E-12</v>
      </c>
      <c r="H216" s="24">
        <f t="shared" si="27"/>
        <v>7.8602439774762121E-10</v>
      </c>
      <c r="I216" s="24">
        <f t="shared" si="23"/>
        <v>0</v>
      </c>
    </row>
    <row r="217" spans="2:9" ht="15.95" customHeight="1" thickBot="1">
      <c r="B217" s="22"/>
      <c r="C217" s="27">
        <f t="shared" si="24"/>
        <v>204</v>
      </c>
      <c r="D217" s="28">
        <f t="shared" si="21"/>
        <v>0</v>
      </c>
      <c r="E217" s="28">
        <f t="shared" si="25"/>
        <v>0</v>
      </c>
      <c r="F217" s="28">
        <f t="shared" si="26"/>
        <v>5.633174850524619E-12</v>
      </c>
      <c r="G217" s="28">
        <f t="shared" si="22"/>
        <v>-5.633174850524619E-12</v>
      </c>
      <c r="H217" s="28">
        <f t="shared" si="27"/>
        <v>7.9165757259814583E-10</v>
      </c>
      <c r="I217" s="28">
        <f t="shared" si="23"/>
        <v>0</v>
      </c>
    </row>
    <row r="218" spans="2:9" ht="15.95" customHeight="1">
      <c r="B218" s="22"/>
      <c r="C218" s="25">
        <f t="shared" si="24"/>
        <v>205</v>
      </c>
      <c r="D218" s="24">
        <f t="shared" si="21"/>
        <v>0</v>
      </c>
      <c r="E218" s="24">
        <f t="shared" si="25"/>
        <v>0</v>
      </c>
      <c r="F218" s="24">
        <f t="shared" si="26"/>
        <v>5.6735459369533793E-12</v>
      </c>
      <c r="G218" s="26">
        <f t="shared" si="22"/>
        <v>-5.6735459369533793E-12</v>
      </c>
      <c r="H218" s="26">
        <f t="shared" si="27"/>
        <v>7.9733111853509922E-10</v>
      </c>
      <c r="I218" s="24">
        <f t="shared" si="23"/>
        <v>0</v>
      </c>
    </row>
    <row r="219" spans="2:9" ht="15.95" customHeight="1">
      <c r="B219" s="22" t="s">
        <v>65</v>
      </c>
      <c r="C219" s="25">
        <f t="shared" si="24"/>
        <v>206</v>
      </c>
      <c r="D219" s="24">
        <f t="shared" si="21"/>
        <v>0</v>
      </c>
      <c r="E219" s="24">
        <f t="shared" si="25"/>
        <v>0</v>
      </c>
      <c r="F219" s="24">
        <f t="shared" si="26"/>
        <v>5.714206349501545E-12</v>
      </c>
      <c r="G219" s="26">
        <f t="shared" si="22"/>
        <v>-5.714206349501545E-12</v>
      </c>
      <c r="H219" s="26">
        <f t="shared" si="27"/>
        <v>8.0304532488460075E-10</v>
      </c>
      <c r="I219" s="24">
        <f t="shared" si="23"/>
        <v>0</v>
      </c>
    </row>
    <row r="220" spans="2:9" ht="15.95" customHeight="1">
      <c r="B220" s="22"/>
      <c r="C220" s="23">
        <f t="shared" si="24"/>
        <v>207</v>
      </c>
      <c r="D220" s="24">
        <f t="shared" si="21"/>
        <v>0</v>
      </c>
      <c r="E220" s="24">
        <f t="shared" si="25"/>
        <v>0</v>
      </c>
      <c r="F220" s="24">
        <f t="shared" si="26"/>
        <v>5.7551581616729721E-12</v>
      </c>
      <c r="G220" s="24">
        <f t="shared" si="22"/>
        <v>-5.7551581616729721E-12</v>
      </c>
      <c r="H220" s="24">
        <f t="shared" si="27"/>
        <v>8.0880048304627377E-10</v>
      </c>
      <c r="I220" s="24">
        <f t="shared" si="23"/>
        <v>0</v>
      </c>
    </row>
    <row r="221" spans="2:9" ht="15.95" customHeight="1">
      <c r="B221" s="22"/>
      <c r="C221" s="23">
        <f t="shared" si="24"/>
        <v>208</v>
      </c>
      <c r="D221" s="24">
        <f t="shared" si="21"/>
        <v>0</v>
      </c>
      <c r="E221" s="24">
        <f t="shared" si="25"/>
        <v>0</v>
      </c>
      <c r="F221" s="24">
        <f t="shared" si="26"/>
        <v>5.796403461831629E-12</v>
      </c>
      <c r="G221" s="24">
        <f t="shared" si="22"/>
        <v>-5.796403461831629E-12</v>
      </c>
      <c r="H221" s="24">
        <f t="shared" si="27"/>
        <v>8.1459688650810539E-10</v>
      </c>
      <c r="I221" s="24">
        <f t="shared" si="23"/>
        <v>0</v>
      </c>
    </row>
    <row r="222" spans="2:9" ht="15.95" customHeight="1">
      <c r="B222" s="22"/>
      <c r="C222" s="23">
        <f t="shared" si="24"/>
        <v>209</v>
      </c>
      <c r="D222" s="24">
        <f t="shared" si="21"/>
        <v>0</v>
      </c>
      <c r="E222" s="24">
        <f t="shared" si="25"/>
        <v>0</v>
      </c>
      <c r="F222" s="24">
        <f t="shared" si="26"/>
        <v>5.8379443533080893E-12</v>
      </c>
      <c r="G222" s="24">
        <f t="shared" si="22"/>
        <v>-5.8379443533080893E-12</v>
      </c>
      <c r="H222" s="24">
        <f t="shared" si="27"/>
        <v>8.2043483086141352E-10</v>
      </c>
      <c r="I222" s="24">
        <f t="shared" si="23"/>
        <v>0</v>
      </c>
    </row>
    <row r="223" spans="2:9" ht="15.95" customHeight="1" thickBot="1">
      <c r="B223" s="22"/>
      <c r="C223" s="27">
        <f t="shared" si="24"/>
        <v>210</v>
      </c>
      <c r="D223" s="28">
        <f t="shared" si="21"/>
        <v>0</v>
      </c>
      <c r="E223" s="28">
        <f t="shared" si="25"/>
        <v>0</v>
      </c>
      <c r="F223" s="28">
        <f t="shared" si="26"/>
        <v>5.8797829545067981E-12</v>
      </c>
      <c r="G223" s="28">
        <f t="shared" si="22"/>
        <v>-5.8797829545067981E-12</v>
      </c>
      <c r="H223" s="28">
        <f t="shared" si="27"/>
        <v>8.2631461381592031E-10</v>
      </c>
      <c r="I223" s="28">
        <f t="shared" si="23"/>
        <v>0</v>
      </c>
    </row>
    <row r="224" spans="2:9" ht="15.95" customHeight="1">
      <c r="B224" s="22"/>
      <c r="C224" s="25">
        <f t="shared" si="24"/>
        <v>211</v>
      </c>
      <c r="D224" s="24">
        <f t="shared" si="21"/>
        <v>0</v>
      </c>
      <c r="E224" s="24">
        <f t="shared" si="25"/>
        <v>0</v>
      </c>
      <c r="F224" s="24">
        <f t="shared" si="26"/>
        <v>5.9219213990140959E-12</v>
      </c>
      <c r="G224" s="26">
        <f t="shared" si="22"/>
        <v>-5.9219213990140959E-12</v>
      </c>
      <c r="H224" s="26">
        <f t="shared" si="27"/>
        <v>8.3223653521493439E-10</v>
      </c>
      <c r="I224" s="24">
        <f t="shared" si="23"/>
        <v>0</v>
      </c>
    </row>
    <row r="225" spans="2:9" ht="15.95" customHeight="1">
      <c r="B225" s="22" t="s">
        <v>66</v>
      </c>
      <c r="C225" s="25">
        <f t="shared" si="24"/>
        <v>212</v>
      </c>
      <c r="D225" s="24">
        <f t="shared" si="21"/>
        <v>0</v>
      </c>
      <c r="E225" s="24">
        <f t="shared" si="25"/>
        <v>0</v>
      </c>
      <c r="F225" s="24">
        <f t="shared" si="26"/>
        <v>5.9643618357070304E-12</v>
      </c>
      <c r="G225" s="26">
        <f t="shared" si="22"/>
        <v>-5.9643618357070304E-12</v>
      </c>
      <c r="H225" s="26">
        <f t="shared" si="27"/>
        <v>8.3820089705064145E-10</v>
      </c>
      <c r="I225" s="24">
        <f t="shared" si="23"/>
        <v>0</v>
      </c>
    </row>
    <row r="226" spans="2:9" ht="15.95" customHeight="1">
      <c r="B226" s="22"/>
      <c r="C226" s="23">
        <f t="shared" si="24"/>
        <v>213</v>
      </c>
      <c r="D226" s="24">
        <f t="shared" ref="D226:D289" si="28">IF(H225&lt;1,0,D225)</f>
        <v>0</v>
      </c>
      <c r="E226" s="24">
        <f t="shared" si="25"/>
        <v>0</v>
      </c>
      <c r="F226" s="24">
        <f t="shared" si="26"/>
        <v>6.0071064288629308E-12</v>
      </c>
      <c r="G226" s="24">
        <f t="shared" si="22"/>
        <v>-6.0071064288629308E-12</v>
      </c>
      <c r="H226" s="24">
        <f t="shared" si="27"/>
        <v>8.4420800347950434E-10</v>
      </c>
      <c r="I226" s="24">
        <f t="shared" si="23"/>
        <v>0</v>
      </c>
    </row>
    <row r="227" spans="2:9" ht="15.95" customHeight="1">
      <c r="B227" s="22"/>
      <c r="C227" s="23">
        <f t="shared" si="24"/>
        <v>214</v>
      </c>
      <c r="D227" s="24">
        <f t="shared" si="28"/>
        <v>0</v>
      </c>
      <c r="E227" s="24">
        <f t="shared" si="25"/>
        <v>0</v>
      </c>
      <c r="F227" s="24">
        <f t="shared" si="26"/>
        <v>6.0501573582697808E-12</v>
      </c>
      <c r="G227" s="24">
        <f t="shared" si="22"/>
        <v>-6.0501573582697808E-12</v>
      </c>
      <c r="H227" s="24">
        <f t="shared" si="27"/>
        <v>8.502581608377741E-10</v>
      </c>
      <c r="I227" s="24">
        <f t="shared" si="23"/>
        <v>0</v>
      </c>
    </row>
    <row r="228" spans="2:9" ht="15.95" customHeight="1">
      <c r="B228" s="22"/>
      <c r="C228" s="23">
        <f t="shared" si="24"/>
        <v>215</v>
      </c>
      <c r="D228" s="24">
        <f t="shared" si="28"/>
        <v>0</v>
      </c>
      <c r="E228" s="24">
        <f t="shared" si="25"/>
        <v>0</v>
      </c>
      <c r="F228" s="24">
        <f t="shared" si="26"/>
        <v>6.0935168193373819E-12</v>
      </c>
      <c r="G228" s="24">
        <f t="shared" si="22"/>
        <v>-6.0935168193373819E-12</v>
      </c>
      <c r="H228" s="24">
        <f t="shared" si="27"/>
        <v>8.563516776571115E-10</v>
      </c>
      <c r="I228" s="24">
        <f t="shared" si="23"/>
        <v>0</v>
      </c>
    </row>
    <row r="229" spans="2:9" ht="15.95" customHeight="1" thickBot="1">
      <c r="B229" s="22"/>
      <c r="C229" s="27">
        <f t="shared" si="24"/>
        <v>216</v>
      </c>
      <c r="D229" s="28">
        <f t="shared" si="28"/>
        <v>0</v>
      </c>
      <c r="E229" s="28">
        <f t="shared" si="25"/>
        <v>0</v>
      </c>
      <c r="F229" s="28">
        <f t="shared" si="26"/>
        <v>6.1371870232093001E-12</v>
      </c>
      <c r="G229" s="28">
        <f t="shared" si="22"/>
        <v>-6.1371870232093001E-12</v>
      </c>
      <c r="H229" s="28">
        <f t="shared" si="27"/>
        <v>8.6248886468032085E-10</v>
      </c>
      <c r="I229" s="28">
        <f t="shared" si="23"/>
        <v>0</v>
      </c>
    </row>
    <row r="230" spans="2:9" ht="15.95" customHeight="1">
      <c r="B230" s="22"/>
      <c r="C230" s="25">
        <f t="shared" si="24"/>
        <v>217</v>
      </c>
      <c r="D230" s="24">
        <f t="shared" si="28"/>
        <v>0</v>
      </c>
      <c r="E230" s="24">
        <f t="shared" si="25"/>
        <v>0</v>
      </c>
      <c r="F230" s="24">
        <f t="shared" si="26"/>
        <v>6.1811701968756331E-12</v>
      </c>
      <c r="G230" s="26">
        <f t="shared" si="22"/>
        <v>-6.1811701968756331E-12</v>
      </c>
      <c r="H230" s="26">
        <f t="shared" si="27"/>
        <v>8.6867003487719647E-10</v>
      </c>
      <c r="I230" s="24">
        <f t="shared" si="23"/>
        <v>0</v>
      </c>
    </row>
    <row r="231" spans="2:9" ht="15.95" customHeight="1">
      <c r="B231" s="22" t="s">
        <v>67</v>
      </c>
      <c r="C231" s="25">
        <f t="shared" si="24"/>
        <v>218</v>
      </c>
      <c r="D231" s="24">
        <f t="shared" si="28"/>
        <v>0</v>
      </c>
      <c r="E231" s="24">
        <f t="shared" si="25"/>
        <v>0</v>
      </c>
      <c r="F231" s="24">
        <f t="shared" si="26"/>
        <v>6.2254685832865755E-12</v>
      </c>
      <c r="G231" s="26">
        <f t="shared" si="22"/>
        <v>-6.2254685832865755E-12</v>
      </c>
      <c r="H231" s="26">
        <f t="shared" si="27"/>
        <v>8.7489550346048307E-10</v>
      </c>
      <c r="I231" s="24">
        <f t="shared" si="23"/>
        <v>0</v>
      </c>
    </row>
    <row r="232" spans="2:9" ht="15.95" customHeight="1">
      <c r="B232" s="22"/>
      <c r="C232" s="23">
        <f t="shared" si="24"/>
        <v>219</v>
      </c>
      <c r="D232" s="24">
        <f t="shared" si="28"/>
        <v>0</v>
      </c>
      <c r="E232" s="24">
        <f t="shared" si="25"/>
        <v>0</v>
      </c>
      <c r="F232" s="24">
        <f t="shared" si="26"/>
        <v>6.2700844414667959E-12</v>
      </c>
      <c r="G232" s="24">
        <f t="shared" si="22"/>
        <v>-6.2700844414667959E-12</v>
      </c>
      <c r="H232" s="24">
        <f t="shared" si="27"/>
        <v>8.8116558790194982E-10</v>
      </c>
      <c r="I232" s="24">
        <f t="shared" si="23"/>
        <v>0</v>
      </c>
    </row>
    <row r="233" spans="2:9" ht="15.95" customHeight="1">
      <c r="B233" s="22"/>
      <c r="C233" s="23">
        <f t="shared" si="24"/>
        <v>220</v>
      </c>
      <c r="D233" s="24">
        <f t="shared" si="28"/>
        <v>0</v>
      </c>
      <c r="E233" s="24">
        <f t="shared" si="25"/>
        <v>0</v>
      </c>
      <c r="F233" s="24">
        <f t="shared" si="26"/>
        <v>6.3150200466306412E-12</v>
      </c>
      <c r="G233" s="24">
        <f t="shared" si="22"/>
        <v>-6.3150200466306412E-12</v>
      </c>
      <c r="H233" s="24">
        <f t="shared" si="27"/>
        <v>8.8748060794858045E-10</v>
      </c>
      <c r="I233" s="24">
        <f t="shared" si="23"/>
        <v>0</v>
      </c>
    </row>
    <row r="234" spans="2:9" ht="15.95" customHeight="1">
      <c r="B234" s="22"/>
      <c r="C234" s="23">
        <f t="shared" si="24"/>
        <v>221</v>
      </c>
      <c r="D234" s="24">
        <f t="shared" si="28"/>
        <v>0</v>
      </c>
      <c r="E234" s="24">
        <f t="shared" si="25"/>
        <v>0</v>
      </c>
      <c r="F234" s="24">
        <f t="shared" si="26"/>
        <v>6.3602776902981601E-12</v>
      </c>
      <c r="G234" s="24">
        <f t="shared" si="22"/>
        <v>-6.3602776902981601E-12</v>
      </c>
      <c r="H234" s="24">
        <f t="shared" si="27"/>
        <v>8.9384088563887863E-10</v>
      </c>
      <c r="I234" s="24">
        <f t="shared" si="23"/>
        <v>0</v>
      </c>
    </row>
    <row r="235" spans="2:9" ht="15.95" customHeight="1" thickBot="1">
      <c r="B235" s="22"/>
      <c r="C235" s="27">
        <f t="shared" si="24"/>
        <v>222</v>
      </c>
      <c r="D235" s="28">
        <f t="shared" si="28"/>
        <v>0</v>
      </c>
      <c r="E235" s="28">
        <f t="shared" si="25"/>
        <v>0</v>
      </c>
      <c r="F235" s="28">
        <f t="shared" si="26"/>
        <v>6.4058596804119638E-12</v>
      </c>
      <c r="G235" s="28">
        <f t="shared" si="22"/>
        <v>-6.4058596804119638E-12</v>
      </c>
      <c r="H235" s="28">
        <f t="shared" si="27"/>
        <v>9.0024674531929063E-10</v>
      </c>
      <c r="I235" s="28">
        <f t="shared" si="23"/>
        <v>0</v>
      </c>
    </row>
    <row r="236" spans="2:9" ht="15.95" customHeight="1">
      <c r="B236" s="22"/>
      <c r="C236" s="25">
        <f t="shared" si="24"/>
        <v>223</v>
      </c>
      <c r="D236" s="24">
        <f t="shared" si="28"/>
        <v>0</v>
      </c>
      <c r="E236" s="24">
        <f t="shared" si="25"/>
        <v>0</v>
      </c>
      <c r="F236" s="24">
        <f t="shared" si="26"/>
        <v>6.4517683414549164E-12</v>
      </c>
      <c r="G236" s="26">
        <f t="shared" si="22"/>
        <v>-6.4517683414549164E-12</v>
      </c>
      <c r="H236" s="26">
        <f t="shared" si="27"/>
        <v>9.0669851366074556E-10</v>
      </c>
      <c r="I236" s="24">
        <f t="shared" si="23"/>
        <v>0</v>
      </c>
    </row>
    <row r="237" spans="2:9" ht="15.95" customHeight="1">
      <c r="B237" s="22" t="s">
        <v>68</v>
      </c>
      <c r="C237" s="25">
        <f t="shared" si="24"/>
        <v>224</v>
      </c>
      <c r="D237" s="24">
        <f t="shared" si="28"/>
        <v>0</v>
      </c>
      <c r="E237" s="24">
        <f t="shared" si="25"/>
        <v>0</v>
      </c>
      <c r="F237" s="24">
        <f t="shared" si="26"/>
        <v>6.4980060145686767E-12</v>
      </c>
      <c r="G237" s="26">
        <f t="shared" si="22"/>
        <v>-6.4980060145686767E-12</v>
      </c>
      <c r="H237" s="26">
        <f t="shared" si="27"/>
        <v>9.1319651967531426E-10</v>
      </c>
      <c r="I237" s="24">
        <f t="shared" si="23"/>
        <v>0</v>
      </c>
    </row>
    <row r="238" spans="2:9" ht="15.95" customHeight="1">
      <c r="B238" s="22"/>
      <c r="C238" s="23">
        <f t="shared" si="24"/>
        <v>225</v>
      </c>
      <c r="D238" s="24">
        <f t="shared" si="28"/>
        <v>0</v>
      </c>
      <c r="E238" s="24">
        <f t="shared" si="25"/>
        <v>0</v>
      </c>
      <c r="F238" s="24">
        <f t="shared" si="26"/>
        <v>6.544575057673086E-12</v>
      </c>
      <c r="G238" s="24">
        <f t="shared" si="22"/>
        <v>-6.544575057673086E-12</v>
      </c>
      <c r="H238" s="24">
        <f t="shared" si="27"/>
        <v>9.1974109473298733E-10</v>
      </c>
      <c r="I238" s="24">
        <f t="shared" si="23"/>
        <v>0</v>
      </c>
    </row>
    <row r="239" spans="2:9" ht="15.95" customHeight="1">
      <c r="B239" s="22"/>
      <c r="C239" s="23">
        <f t="shared" si="24"/>
        <v>226</v>
      </c>
      <c r="D239" s="24">
        <f t="shared" si="28"/>
        <v>0</v>
      </c>
      <c r="E239" s="24">
        <f t="shared" si="25"/>
        <v>0</v>
      </c>
      <c r="F239" s="24">
        <f t="shared" si="26"/>
        <v>6.5914778455864091E-12</v>
      </c>
      <c r="G239" s="24">
        <f t="shared" si="22"/>
        <v>-6.5914778455864091E-12</v>
      </c>
      <c r="H239" s="24">
        <f t="shared" si="27"/>
        <v>9.2633257257857376E-10</v>
      </c>
      <c r="I239" s="24">
        <f t="shared" si="23"/>
        <v>0</v>
      </c>
    </row>
    <row r="240" spans="2:9" ht="15.95" customHeight="1">
      <c r="B240" s="22"/>
      <c r="C240" s="23">
        <f t="shared" si="24"/>
        <v>227</v>
      </c>
      <c r="D240" s="24">
        <f t="shared" si="28"/>
        <v>0</v>
      </c>
      <c r="E240" s="24">
        <f t="shared" si="25"/>
        <v>0</v>
      </c>
      <c r="F240" s="24">
        <f t="shared" si="26"/>
        <v>6.6387167701464458E-12</v>
      </c>
      <c r="G240" s="24">
        <f t="shared" si="22"/>
        <v>-6.6387167701464458E-12</v>
      </c>
      <c r="H240" s="24">
        <f t="shared" si="27"/>
        <v>9.3297128934872027E-10</v>
      </c>
      <c r="I240" s="24">
        <f t="shared" si="23"/>
        <v>0</v>
      </c>
    </row>
    <row r="241" spans="2:9" ht="15.95" customHeight="1" thickBot="1">
      <c r="B241" s="22"/>
      <c r="C241" s="27">
        <f t="shared" si="24"/>
        <v>228</v>
      </c>
      <c r="D241" s="28">
        <f t="shared" si="28"/>
        <v>0</v>
      </c>
      <c r="E241" s="28">
        <f t="shared" si="25"/>
        <v>0</v>
      </c>
      <c r="F241" s="28">
        <f t="shared" si="26"/>
        <v>6.6862942403324952E-12</v>
      </c>
      <c r="G241" s="28">
        <f t="shared" si="22"/>
        <v>-6.6862942403324952E-12</v>
      </c>
      <c r="H241" s="28">
        <f t="shared" si="27"/>
        <v>9.3965758358905273E-10</v>
      </c>
      <c r="I241" s="28">
        <f t="shared" si="23"/>
        <v>0</v>
      </c>
    </row>
    <row r="242" spans="2:9" ht="15.95" customHeight="1">
      <c r="B242" s="22"/>
      <c r="C242" s="25">
        <f t="shared" si="24"/>
        <v>229</v>
      </c>
      <c r="D242" s="24">
        <f t="shared" si="28"/>
        <v>0</v>
      </c>
      <c r="E242" s="24">
        <f t="shared" si="25"/>
        <v>0</v>
      </c>
      <c r="F242" s="24">
        <f t="shared" si="26"/>
        <v>6.7342126823882118E-12</v>
      </c>
      <c r="G242" s="26">
        <f t="shared" si="22"/>
        <v>-6.7342126823882118E-12</v>
      </c>
      <c r="H242" s="26">
        <f t="shared" si="27"/>
        <v>9.4639179627144103E-10</v>
      </c>
      <c r="I242" s="24">
        <f t="shared" si="23"/>
        <v>0</v>
      </c>
    </row>
    <row r="243" spans="2:9" ht="15.95" customHeight="1">
      <c r="B243" s="22" t="s">
        <v>69</v>
      </c>
      <c r="C243" s="25">
        <f t="shared" si="24"/>
        <v>230</v>
      </c>
      <c r="D243" s="24">
        <f t="shared" si="28"/>
        <v>0</v>
      </c>
      <c r="E243" s="24">
        <f t="shared" si="25"/>
        <v>0</v>
      </c>
      <c r="F243" s="24">
        <f t="shared" si="26"/>
        <v>6.7824745399453281E-12</v>
      </c>
      <c r="G243" s="26">
        <f t="shared" si="22"/>
        <v>-6.7824745399453281E-12</v>
      </c>
      <c r="H243" s="26">
        <f t="shared" si="27"/>
        <v>9.5317427081138635E-10</v>
      </c>
      <c r="I243" s="24">
        <f t="shared" si="23"/>
        <v>0</v>
      </c>
    </row>
    <row r="244" spans="2:9" ht="15.95" customHeight="1">
      <c r="B244" s="22"/>
      <c r="C244" s="23">
        <f t="shared" si="24"/>
        <v>231</v>
      </c>
      <c r="D244" s="24">
        <f t="shared" si="28"/>
        <v>0</v>
      </c>
      <c r="E244" s="24">
        <f t="shared" si="25"/>
        <v>0</v>
      </c>
      <c r="F244" s="24">
        <f t="shared" si="26"/>
        <v>6.831082274148269E-12</v>
      </c>
      <c r="G244" s="24">
        <f t="shared" si="22"/>
        <v>-6.831082274148269E-12</v>
      </c>
      <c r="H244" s="24">
        <f t="shared" si="27"/>
        <v>9.6000535308553469E-10</v>
      </c>
      <c r="I244" s="24">
        <f t="shared" si="23"/>
        <v>0</v>
      </c>
    </row>
    <row r="245" spans="2:9" ht="15.95" customHeight="1">
      <c r="B245" s="22"/>
      <c r="C245" s="23">
        <f t="shared" si="24"/>
        <v>232</v>
      </c>
      <c r="D245" s="24">
        <f t="shared" si="28"/>
        <v>0</v>
      </c>
      <c r="E245" s="24">
        <f t="shared" si="25"/>
        <v>0</v>
      </c>
      <c r="F245" s="24">
        <f t="shared" si="26"/>
        <v>6.8800383637796659E-12</v>
      </c>
      <c r="G245" s="24">
        <f t="shared" si="22"/>
        <v>-6.8800383637796659E-12</v>
      </c>
      <c r="H245" s="24">
        <f t="shared" si="27"/>
        <v>9.6688539144931442E-10</v>
      </c>
      <c r="I245" s="24">
        <f t="shared" si="23"/>
        <v>0</v>
      </c>
    </row>
    <row r="246" spans="2:9" ht="15.95" customHeight="1">
      <c r="B246" s="22"/>
      <c r="C246" s="23">
        <f t="shared" si="24"/>
        <v>233</v>
      </c>
      <c r="D246" s="24">
        <f t="shared" si="28"/>
        <v>0</v>
      </c>
      <c r="E246" s="24">
        <f t="shared" si="25"/>
        <v>0</v>
      </c>
      <c r="F246" s="24">
        <f t="shared" si="26"/>
        <v>6.9293453053867543E-12</v>
      </c>
      <c r="G246" s="24">
        <f t="shared" si="22"/>
        <v>-6.9293453053867543E-12</v>
      </c>
      <c r="H246" s="24">
        <f t="shared" si="27"/>
        <v>9.738147367547012E-10</v>
      </c>
      <c r="I246" s="24">
        <f t="shared" si="23"/>
        <v>0</v>
      </c>
    </row>
    <row r="247" spans="2:9" ht="15.95" customHeight="1" thickBot="1">
      <c r="B247" s="22"/>
      <c r="C247" s="27">
        <f t="shared" si="24"/>
        <v>234</v>
      </c>
      <c r="D247" s="28">
        <f t="shared" si="28"/>
        <v>0</v>
      </c>
      <c r="E247" s="28">
        <f t="shared" si="25"/>
        <v>0</v>
      </c>
      <c r="F247" s="28">
        <f t="shared" si="26"/>
        <v>6.9790056134086931E-12</v>
      </c>
      <c r="G247" s="28">
        <f t="shared" si="22"/>
        <v>-6.9790056134086931E-12</v>
      </c>
      <c r="H247" s="28">
        <f t="shared" si="27"/>
        <v>9.8079374236810993E-10</v>
      </c>
      <c r="I247" s="28">
        <f t="shared" si="23"/>
        <v>0</v>
      </c>
    </row>
    <row r="248" spans="2:9" ht="15.95" customHeight="1">
      <c r="B248" s="22"/>
      <c r="C248" s="25">
        <f t="shared" si="24"/>
        <v>235</v>
      </c>
      <c r="D248" s="24">
        <f t="shared" si="28"/>
        <v>0</v>
      </c>
      <c r="E248" s="24">
        <f t="shared" si="25"/>
        <v>0</v>
      </c>
      <c r="F248" s="24">
        <f t="shared" si="26"/>
        <v>7.0290218203047885E-12</v>
      </c>
      <c r="G248" s="26">
        <f t="shared" si="22"/>
        <v>-7.0290218203047885E-12</v>
      </c>
      <c r="H248" s="26">
        <f t="shared" si="27"/>
        <v>9.8782276418841466E-10</v>
      </c>
      <c r="I248" s="24">
        <f t="shared" si="23"/>
        <v>0</v>
      </c>
    </row>
    <row r="249" spans="2:9" ht="15.95" customHeight="1">
      <c r="B249" s="22" t="s">
        <v>70</v>
      </c>
      <c r="C249" s="25">
        <f t="shared" si="24"/>
        <v>236</v>
      </c>
      <c r="D249" s="24">
        <f t="shared" si="28"/>
        <v>0</v>
      </c>
      <c r="E249" s="24">
        <f t="shared" si="25"/>
        <v>0</v>
      </c>
      <c r="F249" s="24">
        <f t="shared" si="26"/>
        <v>7.0793964766836392E-12</v>
      </c>
      <c r="G249" s="26">
        <f t="shared" si="22"/>
        <v>-7.0793964766836392E-12</v>
      </c>
      <c r="H249" s="26">
        <f t="shared" si="27"/>
        <v>9.9490216066509835E-10</v>
      </c>
      <c r="I249" s="24">
        <f t="shared" si="23"/>
        <v>0</v>
      </c>
    </row>
    <row r="250" spans="2:9" ht="15.95" customHeight="1">
      <c r="B250" s="22"/>
      <c r="C250" s="23">
        <f t="shared" si="24"/>
        <v>237</v>
      </c>
      <c r="D250" s="24">
        <f t="shared" si="28"/>
        <v>0</v>
      </c>
      <c r="E250" s="24">
        <f t="shared" si="25"/>
        <v>0</v>
      </c>
      <c r="F250" s="24">
        <f t="shared" si="26"/>
        <v>7.1301321514332052E-12</v>
      </c>
      <c r="G250" s="24">
        <f t="shared" si="22"/>
        <v>-7.1301321514332052E-12</v>
      </c>
      <c r="H250" s="24">
        <f t="shared" si="27"/>
        <v>1.0020322928165315E-9</v>
      </c>
      <c r="I250" s="24">
        <f t="shared" si="23"/>
        <v>0</v>
      </c>
    </row>
    <row r="251" spans="2:9" ht="15.95" customHeight="1">
      <c r="B251" s="22"/>
      <c r="C251" s="23">
        <f t="shared" si="24"/>
        <v>238</v>
      </c>
      <c r="D251" s="24">
        <f t="shared" si="28"/>
        <v>0</v>
      </c>
      <c r="E251" s="24">
        <f t="shared" si="25"/>
        <v>0</v>
      </c>
      <c r="F251" s="24">
        <f t="shared" si="26"/>
        <v>7.1812314318518097E-12</v>
      </c>
      <c r="G251" s="24">
        <f t="shared" si="22"/>
        <v>-7.1812314318518097E-12</v>
      </c>
      <c r="H251" s="24">
        <f t="shared" si="27"/>
        <v>1.0092135242483833E-9</v>
      </c>
      <c r="I251" s="24">
        <f t="shared" si="23"/>
        <v>0</v>
      </c>
    </row>
    <row r="252" spans="2:9" ht="15.95" customHeight="1">
      <c r="B252" s="22"/>
      <c r="C252" s="23">
        <f t="shared" si="24"/>
        <v>239</v>
      </c>
      <c r="D252" s="24">
        <f t="shared" si="28"/>
        <v>0</v>
      </c>
      <c r="E252" s="24">
        <f t="shared" si="25"/>
        <v>0</v>
      </c>
      <c r="F252" s="24">
        <f t="shared" si="26"/>
        <v>7.2326969237800814E-12</v>
      </c>
      <c r="G252" s="24">
        <f t="shared" si="22"/>
        <v>-7.2326969237800814E-12</v>
      </c>
      <c r="H252" s="24">
        <f t="shared" si="27"/>
        <v>1.0164462211721634E-9</v>
      </c>
      <c r="I252" s="24">
        <f t="shared" si="23"/>
        <v>0</v>
      </c>
    </row>
    <row r="253" spans="2:9" ht="15.95" customHeight="1" thickBot="1">
      <c r="B253" s="22"/>
      <c r="C253" s="27">
        <f t="shared" si="24"/>
        <v>240</v>
      </c>
      <c r="D253" s="28">
        <f t="shared" si="28"/>
        <v>0</v>
      </c>
      <c r="E253" s="28">
        <f t="shared" si="25"/>
        <v>0</v>
      </c>
      <c r="F253" s="28">
        <f t="shared" si="26"/>
        <v>7.2845312517338382E-12</v>
      </c>
      <c r="G253" s="28">
        <f t="shared" si="22"/>
        <v>-7.2845312517338382E-12</v>
      </c>
      <c r="H253" s="28">
        <f t="shared" si="27"/>
        <v>1.0237307524238972E-9</v>
      </c>
      <c r="I253" s="28">
        <f t="shared" si="23"/>
        <v>0</v>
      </c>
    </row>
    <row r="254" spans="2:9" ht="15.95" customHeight="1">
      <c r="B254" s="22"/>
      <c r="C254" s="25">
        <f t="shared" si="24"/>
        <v>241</v>
      </c>
      <c r="D254" s="24">
        <f t="shared" si="28"/>
        <v>0</v>
      </c>
      <c r="E254" s="24">
        <f t="shared" si="25"/>
        <v>0</v>
      </c>
      <c r="F254" s="24">
        <f t="shared" si="26"/>
        <v>7.3367370590379313E-12</v>
      </c>
      <c r="G254" s="26">
        <f t="shared" si="22"/>
        <v>-7.3367370590379313E-12</v>
      </c>
      <c r="H254" s="26">
        <f t="shared" si="27"/>
        <v>1.0310674894829352E-9</v>
      </c>
      <c r="I254" s="24">
        <f t="shared" si="23"/>
        <v>0</v>
      </c>
    </row>
    <row r="255" spans="2:9" ht="15.95" customHeight="1">
      <c r="B255" s="22" t="s">
        <v>71</v>
      </c>
      <c r="C255" s="25">
        <f t="shared" si="24"/>
        <v>242</v>
      </c>
      <c r="D255" s="24">
        <f t="shared" si="28"/>
        <v>0</v>
      </c>
      <c r="E255" s="24">
        <f t="shared" si="25"/>
        <v>0</v>
      </c>
      <c r="F255" s="24">
        <f t="shared" si="26"/>
        <v>7.3893170079610364E-12</v>
      </c>
      <c r="G255" s="26">
        <f t="shared" si="22"/>
        <v>-7.3893170079610364E-12</v>
      </c>
      <c r="H255" s="26">
        <f t="shared" si="27"/>
        <v>1.0384568064908962E-9</v>
      </c>
      <c r="I255" s="24">
        <f t="shared" si="23"/>
        <v>0</v>
      </c>
    </row>
    <row r="256" spans="2:9" ht="15.95" customHeight="1">
      <c r="B256" s="22"/>
      <c r="C256" s="23">
        <f t="shared" si="24"/>
        <v>243</v>
      </c>
      <c r="D256" s="24">
        <f t="shared" si="28"/>
        <v>0</v>
      </c>
      <c r="E256" s="24">
        <f t="shared" si="25"/>
        <v>0</v>
      </c>
      <c r="F256" s="24">
        <f t="shared" si="26"/>
        <v>7.4422737798514229E-12</v>
      </c>
      <c r="G256" s="24">
        <f t="shared" si="22"/>
        <v>-7.4422737798514229E-12</v>
      </c>
      <c r="H256" s="24">
        <f t="shared" si="27"/>
        <v>1.0458990802707475E-9</v>
      </c>
      <c r="I256" s="24">
        <f t="shared" si="23"/>
        <v>0</v>
      </c>
    </row>
    <row r="257" spans="2:9" ht="15.95" customHeight="1">
      <c r="B257" s="22"/>
      <c r="C257" s="23">
        <f t="shared" si="24"/>
        <v>244</v>
      </c>
      <c r="D257" s="24">
        <f t="shared" si="28"/>
        <v>0</v>
      </c>
      <c r="E257" s="24">
        <f t="shared" si="25"/>
        <v>0</v>
      </c>
      <c r="F257" s="24">
        <f t="shared" si="26"/>
        <v>7.4956100752736916E-12</v>
      </c>
      <c r="G257" s="24">
        <f t="shared" si="22"/>
        <v>-7.4956100752736916E-12</v>
      </c>
      <c r="H257" s="24">
        <f t="shared" si="27"/>
        <v>1.0533946903460213E-9</v>
      </c>
      <c r="I257" s="24">
        <f t="shared" si="23"/>
        <v>0</v>
      </c>
    </row>
    <row r="258" spans="2:9" ht="15.95" customHeight="1">
      <c r="B258" s="22"/>
      <c r="C258" s="23">
        <f t="shared" si="24"/>
        <v>245</v>
      </c>
      <c r="D258" s="24">
        <f t="shared" si="28"/>
        <v>0</v>
      </c>
      <c r="E258" s="24">
        <f t="shared" si="25"/>
        <v>0</v>
      </c>
      <c r="F258" s="24">
        <f t="shared" si="26"/>
        <v>7.5493286141464858E-12</v>
      </c>
      <c r="G258" s="24">
        <f t="shared" si="22"/>
        <v>-7.5493286141464858E-12</v>
      </c>
      <c r="H258" s="24">
        <f t="shared" si="27"/>
        <v>1.0609440189601678E-9</v>
      </c>
      <c r="I258" s="24">
        <f t="shared" si="23"/>
        <v>0</v>
      </c>
    </row>
    <row r="259" spans="2:9" ht="15.95" customHeight="1" thickBot="1">
      <c r="B259" s="22"/>
      <c r="C259" s="27">
        <f t="shared" si="24"/>
        <v>246</v>
      </c>
      <c r="D259" s="28">
        <f t="shared" si="28"/>
        <v>0</v>
      </c>
      <c r="E259" s="28">
        <f t="shared" si="25"/>
        <v>0</v>
      </c>
      <c r="F259" s="28">
        <f t="shared" si="26"/>
        <v>7.603432135881202E-12</v>
      </c>
      <c r="G259" s="28">
        <f t="shared" si="22"/>
        <v>-7.603432135881202E-12</v>
      </c>
      <c r="H259" s="28">
        <f t="shared" si="27"/>
        <v>1.0685474510960491E-9</v>
      </c>
      <c r="I259" s="28">
        <f t="shared" si="23"/>
        <v>0</v>
      </c>
    </row>
    <row r="260" spans="2:9" ht="15.95" customHeight="1">
      <c r="B260" s="22"/>
      <c r="C260" s="25">
        <f t="shared" si="24"/>
        <v>247</v>
      </c>
      <c r="D260" s="24">
        <f t="shared" si="28"/>
        <v>0</v>
      </c>
      <c r="E260" s="24">
        <f t="shared" si="25"/>
        <v>0</v>
      </c>
      <c r="F260" s="24">
        <f t="shared" si="26"/>
        <v>7.6579233995216853E-12</v>
      </c>
      <c r="G260" s="26">
        <f t="shared" si="22"/>
        <v>-7.6579233995216853E-12</v>
      </c>
      <c r="H260" s="26">
        <f t="shared" si="27"/>
        <v>1.0762053744955707E-9</v>
      </c>
      <c r="I260" s="24">
        <f t="shared" si="23"/>
        <v>0</v>
      </c>
    </row>
    <row r="261" spans="2:9" ht="15.95" customHeight="1">
      <c r="B261" s="22" t="s">
        <v>72</v>
      </c>
      <c r="C261" s="25">
        <f t="shared" si="24"/>
        <v>248</v>
      </c>
      <c r="D261" s="24">
        <f t="shared" si="28"/>
        <v>0</v>
      </c>
      <c r="E261" s="24">
        <f t="shared" si="25"/>
        <v>0</v>
      </c>
      <c r="F261" s="24">
        <f t="shared" si="26"/>
        <v>7.7128051838849244E-12</v>
      </c>
      <c r="G261" s="26">
        <f t="shared" si="22"/>
        <v>-7.7128051838849244E-12</v>
      </c>
      <c r="H261" s="26">
        <f t="shared" si="27"/>
        <v>1.0839181796794556E-9</v>
      </c>
      <c r="I261" s="24">
        <f t="shared" si="23"/>
        <v>0</v>
      </c>
    </row>
    <row r="262" spans="2:9" ht="15.95" customHeight="1">
      <c r="B262" s="22"/>
      <c r="C262" s="23">
        <f t="shared" si="24"/>
        <v>249</v>
      </c>
      <c r="D262" s="24">
        <f t="shared" si="28"/>
        <v>0</v>
      </c>
      <c r="E262" s="24">
        <f t="shared" si="25"/>
        <v>0</v>
      </c>
      <c r="F262" s="24">
        <f t="shared" si="26"/>
        <v>7.7680802877027658E-12</v>
      </c>
      <c r="G262" s="24">
        <f t="shared" si="22"/>
        <v>-7.7680802877027658E-12</v>
      </c>
      <c r="H262" s="24">
        <f t="shared" si="27"/>
        <v>1.0916862599671583E-9</v>
      </c>
      <c r="I262" s="24">
        <f t="shared" si="23"/>
        <v>0</v>
      </c>
    </row>
    <row r="263" spans="2:9" ht="15.95" customHeight="1">
      <c r="B263" s="22"/>
      <c r="C263" s="23">
        <f t="shared" si="24"/>
        <v>250</v>
      </c>
      <c r="D263" s="24">
        <f t="shared" si="28"/>
        <v>0</v>
      </c>
      <c r="E263" s="24">
        <f t="shared" si="25"/>
        <v>0</v>
      </c>
      <c r="F263" s="24">
        <f t="shared" si="26"/>
        <v>7.8237515297646348E-12</v>
      </c>
      <c r="G263" s="24">
        <f t="shared" si="22"/>
        <v>-7.8237515297646348E-12</v>
      </c>
      <c r="H263" s="24">
        <f t="shared" si="27"/>
        <v>1.099510011496923E-9</v>
      </c>
      <c r="I263" s="24">
        <f t="shared" si="23"/>
        <v>0</v>
      </c>
    </row>
    <row r="264" spans="2:9" ht="15.95" customHeight="1">
      <c r="B264" s="22"/>
      <c r="C264" s="23">
        <f t="shared" si="24"/>
        <v>251</v>
      </c>
      <c r="D264" s="24">
        <f t="shared" si="28"/>
        <v>0</v>
      </c>
      <c r="E264" s="24">
        <f t="shared" si="25"/>
        <v>0</v>
      </c>
      <c r="F264" s="24">
        <f t="shared" si="26"/>
        <v>7.8798217490612825E-12</v>
      </c>
      <c r="G264" s="24">
        <f t="shared" si="22"/>
        <v>-7.8798217490612825E-12</v>
      </c>
      <c r="H264" s="24">
        <f t="shared" si="27"/>
        <v>1.1073898332459842E-9</v>
      </c>
      <c r="I264" s="24">
        <f t="shared" si="23"/>
        <v>0</v>
      </c>
    </row>
    <row r="265" spans="2:9" ht="15.95" customHeight="1" thickBot="1">
      <c r="B265" s="22"/>
      <c r="C265" s="27">
        <f t="shared" si="24"/>
        <v>252</v>
      </c>
      <c r="D265" s="28">
        <f t="shared" si="28"/>
        <v>0</v>
      </c>
      <c r="E265" s="28">
        <f t="shared" si="25"/>
        <v>0</v>
      </c>
      <c r="F265" s="28">
        <f t="shared" si="26"/>
        <v>7.9362938049295539E-12</v>
      </c>
      <c r="G265" s="28">
        <f t="shared" si="22"/>
        <v>-7.9362938049295539E-12</v>
      </c>
      <c r="H265" s="28">
        <f t="shared" si="27"/>
        <v>1.1153261270509138E-9</v>
      </c>
      <c r="I265" s="28">
        <f t="shared" si="23"/>
        <v>0</v>
      </c>
    </row>
    <row r="266" spans="2:9" ht="15.95" customHeight="1">
      <c r="B266" s="22"/>
      <c r="C266" s="25">
        <f t="shared" si="24"/>
        <v>253</v>
      </c>
      <c r="D266" s="24">
        <f t="shared" si="28"/>
        <v>0</v>
      </c>
      <c r="E266" s="24">
        <f t="shared" si="25"/>
        <v>0</v>
      </c>
      <c r="F266" s="24">
        <f t="shared" si="26"/>
        <v>7.9931705771982166E-12</v>
      </c>
      <c r="G266" s="26">
        <f t="shared" si="22"/>
        <v>-7.9931705771982166E-12</v>
      </c>
      <c r="H266" s="26">
        <f t="shared" si="27"/>
        <v>1.1233192976281121E-9</v>
      </c>
      <c r="I266" s="24">
        <f t="shared" si="23"/>
        <v>0</v>
      </c>
    </row>
    <row r="267" spans="2:9" ht="15.95" customHeight="1">
      <c r="B267" s="22" t="s">
        <v>73</v>
      </c>
      <c r="C267" s="25">
        <f t="shared" si="24"/>
        <v>254</v>
      </c>
      <c r="D267" s="24">
        <f t="shared" si="28"/>
        <v>0</v>
      </c>
      <c r="E267" s="24">
        <f t="shared" si="25"/>
        <v>0</v>
      </c>
      <c r="F267" s="24">
        <f t="shared" si="26"/>
        <v>8.050454966334804E-12</v>
      </c>
      <c r="G267" s="26">
        <f t="shared" si="22"/>
        <v>-8.050454966334804E-12</v>
      </c>
      <c r="H267" s="26">
        <f t="shared" si="27"/>
        <v>1.1313697525944469E-9</v>
      </c>
      <c r="I267" s="24">
        <f t="shared" si="23"/>
        <v>0</v>
      </c>
    </row>
    <row r="268" spans="2:9" ht="15.95" customHeight="1">
      <c r="B268" s="22"/>
      <c r="C268" s="23">
        <f t="shared" si="24"/>
        <v>255</v>
      </c>
      <c r="D268" s="24">
        <f t="shared" si="28"/>
        <v>0</v>
      </c>
      <c r="E268" s="24">
        <f t="shared" si="25"/>
        <v>0</v>
      </c>
      <c r="F268" s="24">
        <f t="shared" si="26"/>
        <v>8.1081498935935361E-12</v>
      </c>
      <c r="G268" s="24">
        <f t="shared" si="22"/>
        <v>-8.1081498935935361E-12</v>
      </c>
      <c r="H268" s="24">
        <f t="shared" si="27"/>
        <v>1.1394779024880404E-9</v>
      </c>
      <c r="I268" s="24">
        <f t="shared" si="23"/>
        <v>0</v>
      </c>
    </row>
    <row r="269" spans="2:9" ht="15.95" customHeight="1">
      <c r="B269" s="22"/>
      <c r="C269" s="23">
        <f t="shared" si="24"/>
        <v>256</v>
      </c>
      <c r="D269" s="24">
        <f t="shared" si="28"/>
        <v>0</v>
      </c>
      <c r="E269" s="24">
        <f t="shared" si="25"/>
        <v>0</v>
      </c>
      <c r="F269" s="24">
        <f t="shared" si="26"/>
        <v>8.16625830116429E-12</v>
      </c>
      <c r="G269" s="24">
        <f t="shared" si="22"/>
        <v>-8.16625830116429E-12</v>
      </c>
      <c r="H269" s="24">
        <f t="shared" si="27"/>
        <v>1.1476441607892046E-9</v>
      </c>
      <c r="I269" s="24">
        <f t="shared" si="23"/>
        <v>0</v>
      </c>
    </row>
    <row r="270" spans="2:9" ht="15.95" customHeight="1">
      <c r="B270" s="22"/>
      <c r="C270" s="23">
        <f t="shared" si="24"/>
        <v>257</v>
      </c>
      <c r="D270" s="24">
        <f t="shared" si="28"/>
        <v>0</v>
      </c>
      <c r="E270" s="24">
        <f t="shared" si="25"/>
        <v>0</v>
      </c>
      <c r="F270" s="24">
        <f t="shared" si="26"/>
        <v>8.2247831523226345E-12</v>
      </c>
      <c r="G270" s="24">
        <f t="shared" ref="G270:G313" si="29">D270-F270</f>
        <v>-8.2247831523226345E-12</v>
      </c>
      <c r="H270" s="24">
        <f t="shared" si="27"/>
        <v>1.1558689439415273E-9</v>
      </c>
      <c r="I270" s="24">
        <f t="shared" ref="I270:I313" si="30">D270+E270</f>
        <v>0</v>
      </c>
    </row>
    <row r="271" spans="2:9" ht="15.95" customHeight="1" thickBot="1">
      <c r="B271" s="22"/>
      <c r="C271" s="27">
        <f t="shared" ref="C271:C313" si="31">1+C270</f>
        <v>258</v>
      </c>
      <c r="D271" s="28">
        <f t="shared" si="28"/>
        <v>0</v>
      </c>
      <c r="E271" s="28">
        <f t="shared" ref="E271:E313" si="32">F271*$G$7</f>
        <v>0</v>
      </c>
      <c r="F271" s="28">
        <f t="shared" ref="F271:F313" si="33">H270*($G$5+$G$6)/12</f>
        <v>8.2837274315809456E-12</v>
      </c>
      <c r="G271" s="28">
        <f t="shared" si="29"/>
        <v>-8.2837274315809456E-12</v>
      </c>
      <c r="H271" s="28">
        <f t="shared" ref="H271:H313" si="34">H270-G271</f>
        <v>1.1641526713731083E-9</v>
      </c>
      <c r="I271" s="28">
        <f t="shared" si="30"/>
        <v>0</v>
      </c>
    </row>
    <row r="272" spans="2:9" ht="15.95" customHeight="1">
      <c r="B272" s="22"/>
      <c r="C272" s="25">
        <f t="shared" si="31"/>
        <v>259</v>
      </c>
      <c r="D272" s="24">
        <f t="shared" si="28"/>
        <v>0</v>
      </c>
      <c r="E272" s="24">
        <f t="shared" si="32"/>
        <v>0</v>
      </c>
      <c r="F272" s="24">
        <f t="shared" si="33"/>
        <v>8.3430941448406093E-12</v>
      </c>
      <c r="G272" s="26">
        <f t="shared" si="29"/>
        <v>-8.3430941448406093E-12</v>
      </c>
      <c r="H272" s="26">
        <f t="shared" si="34"/>
        <v>1.172495765517949E-9</v>
      </c>
      <c r="I272" s="24">
        <f t="shared" si="30"/>
        <v>0</v>
      </c>
    </row>
    <row r="273" spans="2:9" ht="15.95" customHeight="1">
      <c r="B273" s="22" t="s">
        <v>74</v>
      </c>
      <c r="C273" s="25">
        <f t="shared" si="31"/>
        <v>260</v>
      </c>
      <c r="D273" s="24">
        <f t="shared" si="28"/>
        <v>0</v>
      </c>
      <c r="E273" s="24">
        <f t="shared" si="32"/>
        <v>0</v>
      </c>
      <c r="F273" s="24">
        <f t="shared" si="33"/>
        <v>8.4028863195453007E-12</v>
      </c>
      <c r="G273" s="26">
        <f t="shared" si="29"/>
        <v>-8.4028863195453007E-12</v>
      </c>
      <c r="H273" s="26">
        <f t="shared" si="34"/>
        <v>1.1808986518374942E-9</v>
      </c>
      <c r="I273" s="24">
        <f t="shared" si="30"/>
        <v>0</v>
      </c>
    </row>
    <row r="274" spans="2:9" ht="15.95" customHeight="1">
      <c r="B274" s="22"/>
      <c r="C274" s="23">
        <f t="shared" si="31"/>
        <v>261</v>
      </c>
      <c r="D274" s="24">
        <f t="shared" si="28"/>
        <v>0</v>
      </c>
      <c r="E274" s="24">
        <f t="shared" si="32"/>
        <v>0</v>
      </c>
      <c r="F274" s="24">
        <f t="shared" si="33"/>
        <v>8.4631070048353757E-12</v>
      </c>
      <c r="G274" s="24">
        <f t="shared" si="29"/>
        <v>-8.4631070048353757E-12</v>
      </c>
      <c r="H274" s="24">
        <f t="shared" si="34"/>
        <v>1.1893617588423296E-9</v>
      </c>
      <c r="I274" s="24">
        <f t="shared" si="30"/>
        <v>0</v>
      </c>
    </row>
    <row r="275" spans="2:9" ht="15.95" customHeight="1">
      <c r="B275" s="22"/>
      <c r="C275" s="23">
        <f t="shared" si="31"/>
        <v>262</v>
      </c>
      <c r="D275" s="24">
        <f t="shared" si="28"/>
        <v>0</v>
      </c>
      <c r="E275" s="24">
        <f t="shared" si="32"/>
        <v>0</v>
      </c>
      <c r="F275" s="24">
        <f t="shared" si="33"/>
        <v>8.5237592717033634E-12</v>
      </c>
      <c r="G275" s="24">
        <f t="shared" si="29"/>
        <v>-8.5237592717033634E-12</v>
      </c>
      <c r="H275" s="24">
        <f t="shared" si="34"/>
        <v>1.1978855181140329E-9</v>
      </c>
      <c r="I275" s="24">
        <f t="shared" si="30"/>
        <v>0</v>
      </c>
    </row>
    <row r="276" spans="2:9" ht="15.95" customHeight="1">
      <c r="B276" s="22"/>
      <c r="C276" s="23">
        <f t="shared" si="31"/>
        <v>263</v>
      </c>
      <c r="D276" s="24">
        <f t="shared" si="28"/>
        <v>0</v>
      </c>
      <c r="E276" s="24">
        <f t="shared" si="32"/>
        <v>0</v>
      </c>
      <c r="F276" s="24">
        <f t="shared" si="33"/>
        <v>8.584846213150571E-12</v>
      </c>
      <c r="G276" s="24">
        <f t="shared" si="29"/>
        <v>-8.584846213150571E-12</v>
      </c>
      <c r="H276" s="24">
        <f t="shared" si="34"/>
        <v>1.2064703643271834E-9</v>
      </c>
      <c r="I276" s="24">
        <f t="shared" si="30"/>
        <v>0</v>
      </c>
    </row>
    <row r="277" spans="2:9" ht="15.95" customHeight="1" thickBot="1">
      <c r="B277" s="22"/>
      <c r="C277" s="27">
        <f t="shared" si="31"/>
        <v>264</v>
      </c>
      <c r="D277" s="28">
        <f t="shared" si="28"/>
        <v>0</v>
      </c>
      <c r="E277" s="28">
        <f t="shared" si="32"/>
        <v>0</v>
      </c>
      <c r="F277" s="28">
        <f t="shared" si="33"/>
        <v>8.6463709443448143E-12</v>
      </c>
      <c r="G277" s="28">
        <f t="shared" si="29"/>
        <v>-8.6463709443448143E-12</v>
      </c>
      <c r="H277" s="28">
        <f t="shared" si="34"/>
        <v>1.2151167352715283E-9</v>
      </c>
      <c r="I277" s="28">
        <f t="shared" si="30"/>
        <v>0</v>
      </c>
    </row>
    <row r="278" spans="2:9" ht="15.95" customHeight="1">
      <c r="B278" s="22"/>
      <c r="C278" s="25">
        <f t="shared" si="31"/>
        <v>265</v>
      </c>
      <c r="D278" s="24">
        <f t="shared" si="28"/>
        <v>0</v>
      </c>
      <c r="E278" s="24">
        <f t="shared" si="32"/>
        <v>0</v>
      </c>
      <c r="F278" s="24">
        <f t="shared" si="33"/>
        <v>8.7083366027792874E-12</v>
      </c>
      <c r="G278" s="26">
        <f t="shared" si="29"/>
        <v>-8.7083366027792874E-12</v>
      </c>
      <c r="H278" s="26">
        <f t="shared" si="34"/>
        <v>1.2238250718743076E-9</v>
      </c>
      <c r="I278" s="24">
        <f t="shared" si="30"/>
        <v>0</v>
      </c>
    </row>
    <row r="279" spans="2:9" ht="15.95" customHeight="1">
      <c r="B279" s="22" t="s">
        <v>75</v>
      </c>
      <c r="C279" s="25">
        <f t="shared" si="31"/>
        <v>266</v>
      </c>
      <c r="D279" s="24">
        <f t="shared" si="28"/>
        <v>0</v>
      </c>
      <c r="E279" s="24">
        <f t="shared" si="32"/>
        <v>0</v>
      </c>
      <c r="F279" s="24">
        <f t="shared" si="33"/>
        <v>8.7707463484325383E-12</v>
      </c>
      <c r="G279" s="26">
        <f t="shared" si="29"/>
        <v>-8.7707463484325383E-12</v>
      </c>
      <c r="H279" s="26">
        <f t="shared" si="34"/>
        <v>1.2325958182227401E-9</v>
      </c>
      <c r="I279" s="24">
        <f t="shared" si="30"/>
        <v>0</v>
      </c>
    </row>
    <row r="280" spans="2:9" ht="15.95" customHeight="1">
      <c r="B280" s="22"/>
      <c r="C280" s="23">
        <f t="shared" si="31"/>
        <v>267</v>
      </c>
      <c r="D280" s="24">
        <f t="shared" si="28"/>
        <v>0</v>
      </c>
      <c r="E280" s="24">
        <f t="shared" si="32"/>
        <v>0</v>
      </c>
      <c r="F280" s="24">
        <f t="shared" si="33"/>
        <v>8.8336033639296369E-12</v>
      </c>
      <c r="G280" s="24">
        <f t="shared" si="29"/>
        <v>-8.8336033639296369E-12</v>
      </c>
      <c r="H280" s="24">
        <f t="shared" si="34"/>
        <v>1.2414294215866698E-9</v>
      </c>
      <c r="I280" s="24">
        <f t="shared" si="30"/>
        <v>0</v>
      </c>
    </row>
    <row r="281" spans="2:9" ht="15.95" customHeight="1">
      <c r="B281" s="22"/>
      <c r="C281" s="23">
        <f t="shared" si="31"/>
        <v>268</v>
      </c>
      <c r="D281" s="24">
        <f t="shared" si="28"/>
        <v>0</v>
      </c>
      <c r="E281" s="24">
        <f t="shared" si="32"/>
        <v>0</v>
      </c>
      <c r="F281" s="24">
        <f t="shared" si="33"/>
        <v>8.8969108547044669E-12</v>
      </c>
      <c r="G281" s="24">
        <f t="shared" si="29"/>
        <v>-8.8969108547044669E-12</v>
      </c>
      <c r="H281" s="24">
        <f t="shared" si="34"/>
        <v>1.2503263324413743E-9</v>
      </c>
      <c r="I281" s="24">
        <f t="shared" si="30"/>
        <v>0</v>
      </c>
    </row>
    <row r="282" spans="2:9" ht="15.95" customHeight="1">
      <c r="B282" s="22"/>
      <c r="C282" s="23">
        <f t="shared" si="31"/>
        <v>269</v>
      </c>
      <c r="D282" s="24">
        <f t="shared" si="28"/>
        <v>0</v>
      </c>
      <c r="E282" s="24">
        <f t="shared" si="32"/>
        <v>0</v>
      </c>
      <c r="F282" s="24">
        <f t="shared" si="33"/>
        <v>8.9606720491631832E-12</v>
      </c>
      <c r="G282" s="24">
        <f t="shared" si="29"/>
        <v>-8.9606720491631832E-12</v>
      </c>
      <c r="H282" s="24">
        <f t="shared" si="34"/>
        <v>1.2592870044905375E-9</v>
      </c>
      <c r="I282" s="24">
        <f t="shared" si="30"/>
        <v>0</v>
      </c>
    </row>
    <row r="283" spans="2:9" ht="15.95" customHeight="1" thickBot="1">
      <c r="B283" s="22"/>
      <c r="C283" s="27">
        <f t="shared" si="31"/>
        <v>270</v>
      </c>
      <c r="D283" s="28">
        <f t="shared" si="28"/>
        <v>0</v>
      </c>
      <c r="E283" s="28">
        <f t="shared" si="32"/>
        <v>0</v>
      </c>
      <c r="F283" s="28">
        <f t="shared" si="33"/>
        <v>9.0248901988488526E-12</v>
      </c>
      <c r="G283" s="28">
        <f t="shared" si="29"/>
        <v>-9.0248901988488526E-12</v>
      </c>
      <c r="H283" s="28">
        <f t="shared" si="34"/>
        <v>1.2683118946893864E-9</v>
      </c>
      <c r="I283" s="28">
        <f t="shared" si="30"/>
        <v>0</v>
      </c>
    </row>
    <row r="284" spans="2:9" ht="15.95" customHeight="1">
      <c r="B284" s="22"/>
      <c r="C284" s="25">
        <f t="shared" si="31"/>
        <v>271</v>
      </c>
      <c r="D284" s="24">
        <f t="shared" si="28"/>
        <v>0</v>
      </c>
      <c r="E284" s="24">
        <f t="shared" si="32"/>
        <v>0</v>
      </c>
      <c r="F284" s="24">
        <f t="shared" si="33"/>
        <v>9.08956857860727E-12</v>
      </c>
      <c r="G284" s="26">
        <f t="shared" si="29"/>
        <v>-9.08956857860727E-12</v>
      </c>
      <c r="H284" s="26">
        <f t="shared" si="34"/>
        <v>1.2774014632679938E-9</v>
      </c>
      <c r="I284" s="24">
        <f t="shared" si="30"/>
        <v>0</v>
      </c>
    </row>
    <row r="285" spans="2:9" ht="15.95" customHeight="1">
      <c r="B285" s="22" t="s">
        <v>76</v>
      </c>
      <c r="C285" s="25">
        <f t="shared" si="31"/>
        <v>272</v>
      </c>
      <c r="D285" s="24">
        <f t="shared" si="28"/>
        <v>0</v>
      </c>
      <c r="E285" s="24">
        <f t="shared" si="32"/>
        <v>0</v>
      </c>
      <c r="F285" s="24">
        <f t="shared" si="33"/>
        <v>9.1547104867539551E-12</v>
      </c>
      <c r="G285" s="26">
        <f t="shared" si="29"/>
        <v>-9.1547104867539551E-12</v>
      </c>
      <c r="H285" s="26">
        <f t="shared" si="34"/>
        <v>1.2865561737547478E-9</v>
      </c>
      <c r="I285" s="24">
        <f t="shared" si="30"/>
        <v>0</v>
      </c>
    </row>
    <row r="286" spans="2:9" ht="15.95" customHeight="1">
      <c r="B286" s="22"/>
      <c r="C286" s="23">
        <f t="shared" si="31"/>
        <v>273</v>
      </c>
      <c r="D286" s="24">
        <f t="shared" si="28"/>
        <v>0</v>
      </c>
      <c r="E286" s="24">
        <f t="shared" si="32"/>
        <v>0</v>
      </c>
      <c r="F286" s="24">
        <f t="shared" si="33"/>
        <v>9.2203192452423592E-12</v>
      </c>
      <c r="G286" s="24">
        <f t="shared" si="29"/>
        <v>-9.2203192452423592E-12</v>
      </c>
      <c r="H286" s="24">
        <f t="shared" si="34"/>
        <v>1.2957764929999902E-9</v>
      </c>
      <c r="I286" s="24">
        <f t="shared" si="30"/>
        <v>0</v>
      </c>
    </row>
    <row r="287" spans="2:9" ht="15.95" customHeight="1">
      <c r="B287" s="22"/>
      <c r="C287" s="23">
        <f t="shared" si="31"/>
        <v>274</v>
      </c>
      <c r="D287" s="24">
        <f t="shared" si="28"/>
        <v>0</v>
      </c>
      <c r="E287" s="24">
        <f t="shared" si="32"/>
        <v>0</v>
      </c>
      <c r="F287" s="24">
        <f t="shared" si="33"/>
        <v>9.2863981998332644E-12</v>
      </c>
      <c r="G287" s="24">
        <f t="shared" si="29"/>
        <v>-9.2863981998332644E-12</v>
      </c>
      <c r="H287" s="24">
        <f t="shared" si="34"/>
        <v>1.3050628911998235E-9</v>
      </c>
      <c r="I287" s="24">
        <f t="shared" si="30"/>
        <v>0</v>
      </c>
    </row>
    <row r="288" spans="2:9" ht="15.95" customHeight="1">
      <c r="B288" s="22"/>
      <c r="C288" s="23">
        <f t="shared" si="31"/>
        <v>275</v>
      </c>
      <c r="D288" s="24">
        <f t="shared" si="28"/>
        <v>0</v>
      </c>
      <c r="E288" s="24">
        <f t="shared" si="32"/>
        <v>0</v>
      </c>
      <c r="F288" s="24">
        <f t="shared" si="33"/>
        <v>9.3529507202654024E-12</v>
      </c>
      <c r="G288" s="24">
        <f t="shared" si="29"/>
        <v>-9.3529507202654024E-12</v>
      </c>
      <c r="H288" s="24">
        <f t="shared" si="34"/>
        <v>1.3144158419200888E-9</v>
      </c>
      <c r="I288" s="24">
        <f t="shared" si="30"/>
        <v>0</v>
      </c>
    </row>
    <row r="289" spans="2:9" ht="15.95" customHeight="1" thickBot="1">
      <c r="B289" s="22"/>
      <c r="C289" s="27">
        <f t="shared" si="31"/>
        <v>276</v>
      </c>
      <c r="D289" s="28">
        <f t="shared" si="28"/>
        <v>0</v>
      </c>
      <c r="E289" s="28">
        <f t="shared" si="32"/>
        <v>0</v>
      </c>
      <c r="F289" s="28">
        <f t="shared" si="33"/>
        <v>9.4199802004273048E-12</v>
      </c>
      <c r="G289" s="28">
        <f t="shared" si="29"/>
        <v>-9.4199802004273048E-12</v>
      </c>
      <c r="H289" s="28">
        <f t="shared" si="34"/>
        <v>1.3238358221205162E-9</v>
      </c>
      <c r="I289" s="28">
        <f t="shared" si="30"/>
        <v>0</v>
      </c>
    </row>
    <row r="290" spans="2:9" ht="15.95" customHeight="1">
      <c r="B290" s="22"/>
      <c r="C290" s="25">
        <f t="shared" si="31"/>
        <v>277</v>
      </c>
      <c r="D290" s="24">
        <f t="shared" ref="D290:D313" si="35">IF(H289&lt;1,0,D289)</f>
        <v>0</v>
      </c>
      <c r="E290" s="24">
        <f t="shared" si="32"/>
        <v>0</v>
      </c>
      <c r="F290" s="24">
        <f t="shared" si="33"/>
        <v>9.4874900585303675E-12</v>
      </c>
      <c r="G290" s="26">
        <f t="shared" si="29"/>
        <v>-9.4874900585303675E-12</v>
      </c>
      <c r="H290" s="26">
        <f t="shared" si="34"/>
        <v>1.3333233121790466E-9</v>
      </c>
      <c r="I290" s="24">
        <f t="shared" si="30"/>
        <v>0</v>
      </c>
    </row>
    <row r="291" spans="2:9" ht="15.95" customHeight="1">
      <c r="B291" s="22" t="s">
        <v>77</v>
      </c>
      <c r="C291" s="25">
        <f t="shared" si="31"/>
        <v>278</v>
      </c>
      <c r="D291" s="24">
        <f t="shared" si="35"/>
        <v>0</v>
      </c>
      <c r="E291" s="24">
        <f t="shared" si="32"/>
        <v>0</v>
      </c>
      <c r="F291" s="24">
        <f t="shared" si="33"/>
        <v>9.5554837372831685E-12</v>
      </c>
      <c r="G291" s="26">
        <f t="shared" si="29"/>
        <v>-9.5554837372831685E-12</v>
      </c>
      <c r="H291" s="26">
        <f t="shared" si="34"/>
        <v>1.3428787959163297E-9</v>
      </c>
      <c r="I291" s="24">
        <f t="shared" si="30"/>
        <v>0</v>
      </c>
    </row>
    <row r="292" spans="2:9" ht="15.95" customHeight="1">
      <c r="B292" s="22"/>
      <c r="C292" s="23">
        <f t="shared" si="31"/>
        <v>279</v>
      </c>
      <c r="D292" s="24">
        <f t="shared" si="35"/>
        <v>0</v>
      </c>
      <c r="E292" s="24">
        <f t="shared" si="32"/>
        <v>0</v>
      </c>
      <c r="F292" s="24">
        <f t="shared" si="33"/>
        <v>9.6239647040670314E-12</v>
      </c>
      <c r="G292" s="24">
        <f t="shared" si="29"/>
        <v>-9.6239647040670314E-12</v>
      </c>
      <c r="H292" s="24">
        <f t="shared" si="34"/>
        <v>1.3525027606203968E-9</v>
      </c>
      <c r="I292" s="24">
        <f t="shared" si="30"/>
        <v>0</v>
      </c>
    </row>
    <row r="293" spans="2:9" ht="15.95" customHeight="1">
      <c r="B293" s="22"/>
      <c r="C293" s="23">
        <f t="shared" si="31"/>
        <v>280</v>
      </c>
      <c r="D293" s="24">
        <f t="shared" si="35"/>
        <v>0</v>
      </c>
      <c r="E293" s="24">
        <f t="shared" si="32"/>
        <v>0</v>
      </c>
      <c r="F293" s="24">
        <f t="shared" si="33"/>
        <v>9.6929364511128452E-12</v>
      </c>
      <c r="G293" s="24">
        <f t="shared" si="29"/>
        <v>-9.6929364511128452E-12</v>
      </c>
      <c r="H293" s="24">
        <f t="shared" si="34"/>
        <v>1.3621956970715095E-9</v>
      </c>
      <c r="I293" s="24">
        <f t="shared" si="30"/>
        <v>0</v>
      </c>
    </row>
    <row r="294" spans="2:9" ht="15.95" customHeight="1">
      <c r="B294" s="22"/>
      <c r="C294" s="23">
        <f t="shared" si="31"/>
        <v>281</v>
      </c>
      <c r="D294" s="24">
        <f t="shared" si="35"/>
        <v>0</v>
      </c>
      <c r="E294" s="24">
        <f t="shared" si="32"/>
        <v>0</v>
      </c>
      <c r="F294" s="24">
        <f t="shared" si="33"/>
        <v>9.7624024956791521E-12</v>
      </c>
      <c r="G294" s="24">
        <f t="shared" si="29"/>
        <v>-9.7624024956791521E-12</v>
      </c>
      <c r="H294" s="24">
        <f t="shared" si="34"/>
        <v>1.3719580995671886E-9</v>
      </c>
      <c r="I294" s="24">
        <f t="shared" si="30"/>
        <v>0</v>
      </c>
    </row>
    <row r="295" spans="2:9" ht="15.95" customHeight="1" thickBot="1">
      <c r="B295" s="22"/>
      <c r="C295" s="27">
        <f t="shared" si="31"/>
        <v>282</v>
      </c>
      <c r="D295" s="28">
        <f t="shared" si="35"/>
        <v>0</v>
      </c>
      <c r="E295" s="28">
        <f t="shared" si="32"/>
        <v>0</v>
      </c>
      <c r="F295" s="28">
        <f t="shared" si="33"/>
        <v>9.8323663802315183E-12</v>
      </c>
      <c r="G295" s="28">
        <f t="shared" si="29"/>
        <v>-9.8323663802315183E-12</v>
      </c>
      <c r="H295" s="28">
        <f t="shared" si="34"/>
        <v>1.3817904659474202E-9</v>
      </c>
      <c r="I295" s="28">
        <f t="shared" si="30"/>
        <v>0</v>
      </c>
    </row>
    <row r="296" spans="2:9" ht="15.95" customHeight="1">
      <c r="B296" s="22"/>
      <c r="C296" s="25">
        <f t="shared" si="31"/>
        <v>283</v>
      </c>
      <c r="D296" s="24">
        <f t="shared" si="35"/>
        <v>0</v>
      </c>
      <c r="E296" s="24">
        <f t="shared" si="32"/>
        <v>0</v>
      </c>
      <c r="F296" s="24">
        <f t="shared" si="33"/>
        <v>9.9028316726231788E-12</v>
      </c>
      <c r="G296" s="26">
        <f t="shared" si="29"/>
        <v>-9.9028316726231788E-12</v>
      </c>
      <c r="H296" s="26">
        <f t="shared" si="34"/>
        <v>1.3916932976200434E-9</v>
      </c>
      <c r="I296" s="24">
        <f t="shared" si="30"/>
        <v>0</v>
      </c>
    </row>
    <row r="297" spans="2:9" ht="15.95" customHeight="1">
      <c r="B297" s="22" t="s">
        <v>78</v>
      </c>
      <c r="C297" s="25">
        <f t="shared" si="31"/>
        <v>284</v>
      </c>
      <c r="D297" s="24">
        <f t="shared" si="35"/>
        <v>0</v>
      </c>
      <c r="E297" s="24">
        <f t="shared" si="32"/>
        <v>0</v>
      </c>
      <c r="F297" s="24">
        <f t="shared" si="33"/>
        <v>9.9738019662769787E-12</v>
      </c>
      <c r="G297" s="26">
        <f t="shared" si="29"/>
        <v>-9.9738019662769787E-12</v>
      </c>
      <c r="H297" s="26">
        <f t="shared" si="34"/>
        <v>1.4016670995863204E-9</v>
      </c>
      <c r="I297" s="24">
        <f t="shared" si="30"/>
        <v>0</v>
      </c>
    </row>
    <row r="298" spans="2:9" ht="15.95" customHeight="1">
      <c r="B298" s="22"/>
      <c r="C298" s="23">
        <f t="shared" si="31"/>
        <v>285</v>
      </c>
      <c r="D298" s="24">
        <f t="shared" si="35"/>
        <v>0</v>
      </c>
      <c r="E298" s="24">
        <f t="shared" si="32"/>
        <v>0</v>
      </c>
      <c r="F298" s="24">
        <f t="shared" si="33"/>
        <v>1.0045280880368631E-11</v>
      </c>
      <c r="G298" s="24">
        <f t="shared" si="29"/>
        <v>-1.0045280880368631E-11</v>
      </c>
      <c r="H298" s="24">
        <f t="shared" si="34"/>
        <v>1.411712380466689E-9</v>
      </c>
      <c r="I298" s="24">
        <f t="shared" si="30"/>
        <v>0</v>
      </c>
    </row>
    <row r="299" spans="2:9" ht="15.95" customHeight="1">
      <c r="B299" s="22"/>
      <c r="C299" s="23">
        <f t="shared" si="31"/>
        <v>286</v>
      </c>
      <c r="D299" s="24">
        <f t="shared" si="35"/>
        <v>0</v>
      </c>
      <c r="E299" s="24">
        <f t="shared" si="32"/>
        <v>0</v>
      </c>
      <c r="F299" s="24">
        <f t="shared" si="33"/>
        <v>1.0117272060011272E-11</v>
      </c>
      <c r="G299" s="24">
        <f t="shared" si="29"/>
        <v>-1.0117272060011272E-11</v>
      </c>
      <c r="H299" s="24">
        <f t="shared" si="34"/>
        <v>1.4218296525267002E-9</v>
      </c>
      <c r="I299" s="24">
        <f t="shared" si="30"/>
        <v>0</v>
      </c>
    </row>
    <row r="300" spans="2:9" ht="15.95" customHeight="1">
      <c r="B300" s="22"/>
      <c r="C300" s="23">
        <f t="shared" si="31"/>
        <v>287</v>
      </c>
      <c r="D300" s="24">
        <f t="shared" si="35"/>
        <v>0</v>
      </c>
      <c r="E300" s="24">
        <f t="shared" si="32"/>
        <v>0</v>
      </c>
      <c r="F300" s="24">
        <f t="shared" si="33"/>
        <v>1.0189779176441353E-11</v>
      </c>
      <c r="G300" s="24">
        <f t="shared" si="29"/>
        <v>-1.0189779176441353E-11</v>
      </c>
      <c r="H300" s="24">
        <f t="shared" si="34"/>
        <v>1.4320194317031416E-9</v>
      </c>
      <c r="I300" s="24">
        <f t="shared" si="30"/>
        <v>0</v>
      </c>
    </row>
    <row r="301" spans="2:9" ht="15.95" customHeight="1" thickBot="1">
      <c r="B301" s="22"/>
      <c r="C301" s="27">
        <f t="shared" si="31"/>
        <v>288</v>
      </c>
      <c r="D301" s="28">
        <f t="shared" si="35"/>
        <v>0</v>
      </c>
      <c r="E301" s="28">
        <f t="shared" si="32"/>
        <v>0</v>
      </c>
      <c r="F301" s="28">
        <f t="shared" si="33"/>
        <v>1.0262805927205849E-11</v>
      </c>
      <c r="G301" s="28">
        <f t="shared" si="29"/>
        <v>-1.0262805927205849E-11</v>
      </c>
      <c r="H301" s="28">
        <f t="shared" si="34"/>
        <v>1.4422822376303475E-9</v>
      </c>
      <c r="I301" s="28">
        <f t="shared" si="30"/>
        <v>0</v>
      </c>
    </row>
    <row r="302" spans="2:9" ht="15.95" customHeight="1">
      <c r="B302" s="22"/>
      <c r="C302" s="25">
        <f t="shared" si="31"/>
        <v>289</v>
      </c>
      <c r="D302" s="24">
        <f t="shared" si="35"/>
        <v>0</v>
      </c>
      <c r="E302" s="24">
        <f t="shared" si="32"/>
        <v>0</v>
      </c>
      <c r="F302" s="24">
        <f t="shared" si="33"/>
        <v>1.0336356036350825E-11</v>
      </c>
      <c r="G302" s="26">
        <f t="shared" si="29"/>
        <v>-1.0336356036350825E-11</v>
      </c>
      <c r="H302" s="26">
        <f t="shared" si="34"/>
        <v>1.4526185936666983E-9</v>
      </c>
      <c r="I302" s="24">
        <f t="shared" si="30"/>
        <v>0</v>
      </c>
    </row>
    <row r="303" spans="2:9" ht="15.95" customHeight="1">
      <c r="B303" s="22" t="s">
        <v>79</v>
      </c>
      <c r="C303" s="25">
        <f t="shared" si="31"/>
        <v>290</v>
      </c>
      <c r="D303" s="24">
        <f t="shared" si="35"/>
        <v>0</v>
      </c>
      <c r="E303" s="24">
        <f t="shared" si="32"/>
        <v>0</v>
      </c>
      <c r="F303" s="24">
        <f t="shared" si="33"/>
        <v>1.0410433254611339E-11</v>
      </c>
      <c r="G303" s="26">
        <f t="shared" si="29"/>
        <v>-1.0410433254611339E-11</v>
      </c>
      <c r="H303" s="26">
        <f t="shared" si="34"/>
        <v>1.4630290269213097E-9</v>
      </c>
      <c r="I303" s="24">
        <f t="shared" si="30"/>
        <v>0</v>
      </c>
    </row>
    <row r="304" spans="2:9" ht="15.95" customHeight="1">
      <c r="B304" s="22"/>
      <c r="C304" s="23">
        <f t="shared" si="31"/>
        <v>291</v>
      </c>
      <c r="D304" s="24">
        <f t="shared" si="35"/>
        <v>0</v>
      </c>
      <c r="E304" s="24">
        <f t="shared" si="32"/>
        <v>0</v>
      </c>
      <c r="F304" s="24">
        <f t="shared" si="33"/>
        <v>1.0485041359602721E-11</v>
      </c>
      <c r="G304" s="24">
        <f t="shared" si="29"/>
        <v>-1.0485041359602721E-11</v>
      </c>
      <c r="H304" s="24">
        <f t="shared" si="34"/>
        <v>1.4735140682809125E-9</v>
      </c>
      <c r="I304" s="24">
        <f t="shared" si="30"/>
        <v>0</v>
      </c>
    </row>
    <row r="305" spans="2:9" ht="15.95" customHeight="1">
      <c r="B305" s="22"/>
      <c r="C305" s="23">
        <f t="shared" si="31"/>
        <v>292</v>
      </c>
      <c r="D305" s="24">
        <f t="shared" si="35"/>
        <v>0</v>
      </c>
      <c r="E305" s="24">
        <f t="shared" si="32"/>
        <v>0</v>
      </c>
      <c r="F305" s="24">
        <f t="shared" si="33"/>
        <v>1.0560184156013207E-11</v>
      </c>
      <c r="G305" s="24">
        <f t="shared" si="29"/>
        <v>-1.0560184156013207E-11</v>
      </c>
      <c r="H305" s="24">
        <f t="shared" si="34"/>
        <v>1.4840742524369257E-9</v>
      </c>
      <c r="I305" s="24">
        <f t="shared" si="30"/>
        <v>0</v>
      </c>
    </row>
    <row r="306" spans="2:9" ht="15.95" customHeight="1">
      <c r="B306" s="22"/>
      <c r="C306" s="23">
        <f t="shared" si="31"/>
        <v>293</v>
      </c>
      <c r="D306" s="24">
        <f t="shared" si="35"/>
        <v>0</v>
      </c>
      <c r="E306" s="24">
        <f t="shared" si="32"/>
        <v>0</v>
      </c>
      <c r="F306" s="24">
        <f t="shared" si="33"/>
        <v>1.0635865475797969E-11</v>
      </c>
      <c r="G306" s="24">
        <f t="shared" si="29"/>
        <v>-1.0635865475797969E-11</v>
      </c>
      <c r="H306" s="24">
        <f t="shared" si="34"/>
        <v>1.4947101179127237E-9</v>
      </c>
      <c r="I306" s="24">
        <f t="shared" si="30"/>
        <v>0</v>
      </c>
    </row>
    <row r="307" spans="2:9" ht="15.95" customHeight="1" thickBot="1">
      <c r="B307" s="22"/>
      <c r="C307" s="27">
        <f t="shared" si="31"/>
        <v>294</v>
      </c>
      <c r="D307" s="28">
        <f t="shared" si="35"/>
        <v>0</v>
      </c>
      <c r="E307" s="28">
        <f t="shared" si="32"/>
        <v>0</v>
      </c>
      <c r="F307" s="28">
        <f t="shared" si="33"/>
        <v>1.071208917837452E-11</v>
      </c>
      <c r="G307" s="28">
        <f t="shared" si="29"/>
        <v>-1.071208917837452E-11</v>
      </c>
      <c r="H307" s="28">
        <f t="shared" si="34"/>
        <v>1.5054222070910983E-9</v>
      </c>
      <c r="I307" s="28">
        <f t="shared" si="30"/>
        <v>0</v>
      </c>
    </row>
    <row r="308" spans="2:9" ht="15.95" customHeight="1">
      <c r="B308" s="22"/>
      <c r="C308" s="25">
        <f t="shared" si="31"/>
        <v>295</v>
      </c>
      <c r="D308" s="24">
        <f t="shared" si="35"/>
        <v>0</v>
      </c>
      <c r="E308" s="24">
        <f t="shared" si="32"/>
        <v>0</v>
      </c>
      <c r="F308" s="24">
        <f t="shared" si="33"/>
        <v>1.0788859150819539E-11</v>
      </c>
      <c r="G308" s="26">
        <f t="shared" si="29"/>
        <v>-1.0788859150819539E-11</v>
      </c>
      <c r="H308" s="26">
        <f t="shared" si="34"/>
        <v>1.5162110662419178E-9</v>
      </c>
      <c r="I308" s="24">
        <f t="shared" si="30"/>
        <v>0</v>
      </c>
    </row>
    <row r="309" spans="2:9" ht="15.95" customHeight="1">
      <c r="B309" s="22" t="s">
        <v>80</v>
      </c>
      <c r="C309" s="25">
        <f t="shared" si="31"/>
        <v>296</v>
      </c>
      <c r="D309" s="24">
        <f t="shared" si="35"/>
        <v>0</v>
      </c>
      <c r="E309" s="24">
        <f t="shared" si="32"/>
        <v>0</v>
      </c>
      <c r="F309" s="24">
        <f t="shared" si="33"/>
        <v>1.0866179308067077E-11</v>
      </c>
      <c r="G309" s="26">
        <f t="shared" si="29"/>
        <v>-1.0866179308067077E-11</v>
      </c>
      <c r="H309" s="26">
        <f t="shared" si="34"/>
        <v>1.5270772455499848E-9</v>
      </c>
      <c r="I309" s="24">
        <f t="shared" si="30"/>
        <v>0</v>
      </c>
    </row>
    <row r="310" spans="2:9" ht="15.95" customHeight="1">
      <c r="B310" s="22"/>
      <c r="C310" s="23">
        <f t="shared" si="31"/>
        <v>297</v>
      </c>
      <c r="D310" s="24">
        <f t="shared" si="35"/>
        <v>0</v>
      </c>
      <c r="E310" s="24">
        <f t="shared" si="32"/>
        <v>0</v>
      </c>
      <c r="F310" s="24">
        <f t="shared" si="33"/>
        <v>1.0944053593108226E-11</v>
      </c>
      <c r="G310" s="24">
        <f t="shared" si="29"/>
        <v>-1.0944053593108226E-11</v>
      </c>
      <c r="H310" s="24">
        <f t="shared" si="34"/>
        <v>1.538021299143093E-9</v>
      </c>
      <c r="I310" s="24">
        <f t="shared" si="30"/>
        <v>0</v>
      </c>
    </row>
    <row r="311" spans="2:9" ht="15.95" customHeight="1">
      <c r="B311" s="22"/>
      <c r="C311" s="23">
        <f t="shared" si="31"/>
        <v>298</v>
      </c>
      <c r="D311" s="24">
        <f t="shared" si="35"/>
        <v>0</v>
      </c>
      <c r="E311" s="24">
        <f t="shared" si="32"/>
        <v>0</v>
      </c>
      <c r="F311" s="24">
        <f t="shared" si="33"/>
        <v>1.1022485977192167E-11</v>
      </c>
      <c r="G311" s="24">
        <f t="shared" si="29"/>
        <v>-1.1022485977192167E-11</v>
      </c>
      <c r="H311" s="24">
        <f t="shared" si="34"/>
        <v>1.5490437851202852E-9</v>
      </c>
      <c r="I311" s="24">
        <f t="shared" si="30"/>
        <v>0</v>
      </c>
    </row>
    <row r="312" spans="2:9" ht="15.95" customHeight="1">
      <c r="B312" s="22"/>
      <c r="C312" s="23">
        <f t="shared" si="31"/>
        <v>299</v>
      </c>
      <c r="D312" s="24">
        <f t="shared" si="35"/>
        <v>0</v>
      </c>
      <c r="E312" s="24">
        <f t="shared" si="32"/>
        <v>0</v>
      </c>
      <c r="F312" s="24">
        <f t="shared" si="33"/>
        <v>1.1101480460028711E-11</v>
      </c>
      <c r="G312" s="24">
        <f t="shared" si="29"/>
        <v>-1.1101480460028711E-11</v>
      </c>
      <c r="H312" s="24">
        <f t="shared" si="34"/>
        <v>1.5601452655803139E-9</v>
      </c>
      <c r="I312" s="24">
        <f t="shared" si="30"/>
        <v>0</v>
      </c>
    </row>
    <row r="313" spans="2:9" ht="15.95" customHeight="1" thickBot="1">
      <c r="B313" s="22"/>
      <c r="C313" s="27">
        <f t="shared" si="31"/>
        <v>300</v>
      </c>
      <c r="D313" s="28">
        <f t="shared" si="35"/>
        <v>0</v>
      </c>
      <c r="E313" s="28">
        <f t="shared" si="32"/>
        <v>0</v>
      </c>
      <c r="F313" s="28">
        <f t="shared" si="33"/>
        <v>1.118104106999225E-11</v>
      </c>
      <c r="G313" s="28">
        <f t="shared" si="29"/>
        <v>-1.118104106999225E-11</v>
      </c>
      <c r="H313" s="28">
        <f t="shared" si="34"/>
        <v>1.5713263066503061E-9</v>
      </c>
      <c r="I313" s="28">
        <f t="shared" si="30"/>
        <v>0</v>
      </c>
    </row>
  </sheetData>
  <mergeCells count="1">
    <mergeCell ref="C2:I2"/>
  </mergeCells>
  <phoneticPr fontId="0" type="noConversion"/>
  <pageMargins left="0.75" right="0.75" top="1" bottom="1" header="0.5" footer="0.5"/>
  <pageSetup paperSize="9" fitToHeight="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113"/>
  <sheetViews>
    <sheetView topLeftCell="A2" workbookViewId="0">
      <selection activeCell="F8" sqref="F8"/>
    </sheetView>
  </sheetViews>
  <sheetFormatPr defaultRowHeight="12.75"/>
  <cols>
    <col min="1" max="1" width="9.140625" style="1"/>
    <col min="2" max="2" width="9.140625" style="12"/>
    <col min="3" max="3" width="7.7109375" style="1" customWidth="1"/>
    <col min="4" max="4" width="15" style="1" customWidth="1"/>
    <col min="5" max="5" width="10.140625" style="1" bestFit="1" customWidth="1"/>
    <col min="6" max="6" width="20" style="1" customWidth="1"/>
    <col min="7" max="7" width="15.28515625" style="4" customWidth="1"/>
    <col min="8" max="8" width="20.140625" style="1" customWidth="1"/>
    <col min="9" max="9" width="16.28515625" style="1" customWidth="1"/>
    <col min="10" max="16384" width="9.140625" style="1"/>
  </cols>
  <sheetData>
    <row r="2" spans="2:9" ht="16.5" thickBot="1">
      <c r="C2" s="41" t="s">
        <v>12</v>
      </c>
      <c r="D2" s="41"/>
      <c r="E2" s="41"/>
      <c r="F2" s="41"/>
      <c r="G2" s="41"/>
      <c r="H2" s="41"/>
      <c r="I2" s="41"/>
    </row>
    <row r="4" spans="2:9" ht="15">
      <c r="C4" s="13" t="s">
        <v>2</v>
      </c>
      <c r="D4" s="13"/>
      <c r="E4" s="8"/>
      <c r="F4" s="3">
        <v>1000000</v>
      </c>
      <c r="G4" s="1"/>
    </row>
    <row r="5" spans="2:9" ht="15">
      <c r="C5" s="13" t="s">
        <v>3</v>
      </c>
      <c r="D5" s="13"/>
      <c r="E5" s="8"/>
      <c r="F5" s="15">
        <v>8.2500000000000004E-2</v>
      </c>
      <c r="G5" s="1"/>
    </row>
    <row r="6" spans="2:9" ht="15">
      <c r="C6" s="13" t="s">
        <v>4</v>
      </c>
      <c r="D6" s="13"/>
      <c r="E6" s="8"/>
      <c r="F6" s="5">
        <v>0</v>
      </c>
      <c r="G6" s="1"/>
    </row>
    <row r="7" spans="2:9" ht="15">
      <c r="C7" s="13" t="s">
        <v>1</v>
      </c>
      <c r="D7" s="13"/>
      <c r="E7" s="8"/>
      <c r="F7" s="6">
        <v>0</v>
      </c>
      <c r="G7" s="1"/>
    </row>
    <row r="8" spans="2:9" ht="15">
      <c r="C8" s="13" t="s">
        <v>11</v>
      </c>
      <c r="D8" s="13"/>
      <c r="E8" s="8"/>
      <c r="F8" s="3">
        <v>84</v>
      </c>
      <c r="G8" s="14" t="s">
        <v>60</v>
      </c>
    </row>
    <row r="9" spans="2:9" ht="15" hidden="1">
      <c r="F9" s="14">
        <f>ROUNDDOWN(F8,0)</f>
        <v>84</v>
      </c>
      <c r="G9" s="1"/>
    </row>
    <row r="10" spans="2:9" ht="15" hidden="1">
      <c r="C10" s="2"/>
      <c r="F10" s="9" t="b">
        <f>AND(F9&lt;1011,F9&gt;0)</f>
        <v>1</v>
      </c>
      <c r="G10" s="3"/>
    </row>
    <row r="11" spans="2:9" ht="15">
      <c r="C11" s="2"/>
      <c r="F11" s="9"/>
      <c r="G11" s="3"/>
    </row>
    <row r="13" spans="2:9" s="7" customFormat="1" ht="25.5">
      <c r="B13" s="17"/>
      <c r="C13" s="18" t="s">
        <v>5</v>
      </c>
      <c r="D13" s="19" t="s">
        <v>6</v>
      </c>
      <c r="E13" s="19" t="s">
        <v>7</v>
      </c>
      <c r="F13" s="19" t="s">
        <v>0</v>
      </c>
      <c r="G13" s="20" t="s">
        <v>8</v>
      </c>
      <c r="H13" s="19" t="s">
        <v>9</v>
      </c>
      <c r="I13" s="21" t="s">
        <v>10</v>
      </c>
    </row>
    <row r="14" spans="2:9" ht="15.95" customHeight="1">
      <c r="B14" s="22"/>
      <c r="C14" s="29">
        <v>1</v>
      </c>
      <c r="D14" s="24">
        <f>IF(F10,(((POWER(1+(F5+F6)/4,F9))*(F5+F6)/4)/(POWER(1+(F5+F6)/4,F9)-1)*F4),0)</f>
        <v>25152.013411938926</v>
      </c>
      <c r="E14" s="24">
        <f>IF(F10,F14*F7,0)</f>
        <v>0</v>
      </c>
      <c r="F14" s="24">
        <f>IF(F10,F4*(F5+F6)/12*3,0)</f>
        <v>20625</v>
      </c>
      <c r="G14" s="24">
        <f t="shared" ref="G14:G45" si="0">D14-F14</f>
        <v>4527.0134119389259</v>
      </c>
      <c r="H14" s="24">
        <f>IF(F10,F4-G14,0)</f>
        <v>995472.98658806109</v>
      </c>
      <c r="I14" s="24">
        <f t="shared" ref="I14:I45" si="1">D14+E14</f>
        <v>25152.013411938926</v>
      </c>
    </row>
    <row r="15" spans="2:9" ht="15.95" customHeight="1">
      <c r="B15" s="22" t="s">
        <v>45</v>
      </c>
      <c r="C15" s="29">
        <f t="shared" ref="C15:C46" si="2">1+C14</f>
        <v>2</v>
      </c>
      <c r="D15" s="24">
        <f t="shared" ref="D15:D46" si="3">IF(H14&lt;1,0,D14)</f>
        <v>25152.013411938926</v>
      </c>
      <c r="E15" s="24">
        <f t="shared" ref="E15:E46" si="4">F15*$F$7</f>
        <v>0</v>
      </c>
      <c r="F15" s="24">
        <f t="shared" ref="F15:F46" si="5">H14*($F$5+$F$6)/4</f>
        <v>20531.63034837876</v>
      </c>
      <c r="G15" s="24">
        <f t="shared" si="0"/>
        <v>4620.3830635601662</v>
      </c>
      <c r="H15" s="24">
        <f t="shared" ref="H15:H46" si="6">H14-G15</f>
        <v>990852.60352450097</v>
      </c>
      <c r="I15" s="24">
        <f t="shared" si="1"/>
        <v>25152.013411938926</v>
      </c>
    </row>
    <row r="16" spans="2:9" ht="15.95" customHeight="1">
      <c r="B16" s="22"/>
      <c r="C16" s="29">
        <f t="shared" si="2"/>
        <v>3</v>
      </c>
      <c r="D16" s="24">
        <f t="shared" si="3"/>
        <v>25152.013411938926</v>
      </c>
      <c r="E16" s="24">
        <f t="shared" si="4"/>
        <v>0</v>
      </c>
      <c r="F16" s="24">
        <f t="shared" si="5"/>
        <v>20436.334947692834</v>
      </c>
      <c r="G16" s="24">
        <f t="shared" si="0"/>
        <v>4715.6784642460916</v>
      </c>
      <c r="H16" s="24">
        <f t="shared" si="6"/>
        <v>986136.92506025487</v>
      </c>
      <c r="I16" s="24">
        <f t="shared" si="1"/>
        <v>25152.013411938926</v>
      </c>
    </row>
    <row r="17" spans="2:9" ht="15.95" customHeight="1" thickBot="1">
      <c r="B17" s="22"/>
      <c r="C17" s="30">
        <f t="shared" si="2"/>
        <v>4</v>
      </c>
      <c r="D17" s="28">
        <f t="shared" si="3"/>
        <v>25152.013411938926</v>
      </c>
      <c r="E17" s="28">
        <f t="shared" si="4"/>
        <v>0</v>
      </c>
      <c r="F17" s="28">
        <f t="shared" si="5"/>
        <v>20339.074079367758</v>
      </c>
      <c r="G17" s="28">
        <f t="shared" si="0"/>
        <v>4812.9393325711681</v>
      </c>
      <c r="H17" s="28">
        <f t="shared" si="6"/>
        <v>981323.98572768376</v>
      </c>
      <c r="I17" s="28">
        <f t="shared" si="1"/>
        <v>25152.013411938926</v>
      </c>
    </row>
    <row r="18" spans="2:9" ht="15.95" customHeight="1">
      <c r="B18" s="22"/>
      <c r="C18" s="29">
        <f t="shared" si="2"/>
        <v>5</v>
      </c>
      <c r="D18" s="24">
        <f t="shared" si="3"/>
        <v>25152.013411938926</v>
      </c>
      <c r="E18" s="24">
        <f t="shared" si="4"/>
        <v>0</v>
      </c>
      <c r="F18" s="24">
        <f t="shared" si="5"/>
        <v>20239.807205633479</v>
      </c>
      <c r="G18" s="24">
        <f t="shared" si="0"/>
        <v>4912.2062063054473</v>
      </c>
      <c r="H18" s="24">
        <f t="shared" si="6"/>
        <v>976411.77952137834</v>
      </c>
      <c r="I18" s="24">
        <f t="shared" si="1"/>
        <v>25152.013411938926</v>
      </c>
    </row>
    <row r="19" spans="2:9" ht="15.95" customHeight="1">
      <c r="B19" s="22" t="s">
        <v>46</v>
      </c>
      <c r="C19" s="29">
        <f t="shared" si="2"/>
        <v>6</v>
      </c>
      <c r="D19" s="24">
        <f t="shared" si="3"/>
        <v>25152.013411938926</v>
      </c>
      <c r="E19" s="24">
        <f t="shared" si="4"/>
        <v>0</v>
      </c>
      <c r="F19" s="24">
        <f t="shared" si="5"/>
        <v>20138.492952628429</v>
      </c>
      <c r="G19" s="24">
        <f t="shared" si="0"/>
        <v>5013.5204593104972</v>
      </c>
      <c r="H19" s="24">
        <f t="shared" si="6"/>
        <v>971398.25906206784</v>
      </c>
      <c r="I19" s="24">
        <f t="shared" si="1"/>
        <v>25152.013411938926</v>
      </c>
    </row>
    <row r="20" spans="2:9" ht="15.95" customHeight="1">
      <c r="B20" s="22"/>
      <c r="C20" s="29">
        <f t="shared" si="2"/>
        <v>7</v>
      </c>
      <c r="D20" s="24">
        <f t="shared" si="3"/>
        <v>25152.013411938926</v>
      </c>
      <c r="E20" s="24">
        <f t="shared" si="4"/>
        <v>0</v>
      </c>
      <c r="F20" s="24">
        <f t="shared" si="5"/>
        <v>20035.089093155151</v>
      </c>
      <c r="G20" s="24">
        <f t="shared" si="0"/>
        <v>5116.9243187837747</v>
      </c>
      <c r="H20" s="24">
        <f t="shared" si="6"/>
        <v>966281.33474328404</v>
      </c>
      <c r="I20" s="24">
        <f t="shared" si="1"/>
        <v>25152.013411938926</v>
      </c>
    </row>
    <row r="21" spans="2:9" ht="15.95" customHeight="1" thickBot="1">
      <c r="B21" s="22"/>
      <c r="C21" s="30">
        <f t="shared" si="2"/>
        <v>8</v>
      </c>
      <c r="D21" s="28">
        <f t="shared" si="3"/>
        <v>25152.013411938926</v>
      </c>
      <c r="E21" s="28">
        <f t="shared" si="4"/>
        <v>0</v>
      </c>
      <c r="F21" s="28">
        <f t="shared" si="5"/>
        <v>19929.552529080232</v>
      </c>
      <c r="G21" s="28">
        <f t="shared" si="0"/>
        <v>5222.4608828586934</v>
      </c>
      <c r="H21" s="28">
        <f t="shared" si="6"/>
        <v>961058.87386042532</v>
      </c>
      <c r="I21" s="28">
        <f t="shared" si="1"/>
        <v>25152.013411938926</v>
      </c>
    </row>
    <row r="22" spans="2:9" ht="15.95" customHeight="1">
      <c r="B22" s="22"/>
      <c r="C22" s="29">
        <f t="shared" si="2"/>
        <v>9</v>
      </c>
      <c r="D22" s="24">
        <f t="shared" si="3"/>
        <v>25152.013411938926</v>
      </c>
      <c r="E22" s="24">
        <f t="shared" si="4"/>
        <v>0</v>
      </c>
      <c r="F22" s="24">
        <f t="shared" si="5"/>
        <v>19821.839273371272</v>
      </c>
      <c r="G22" s="24">
        <f t="shared" si="0"/>
        <v>5330.1741385676542</v>
      </c>
      <c r="H22" s="24">
        <f t="shared" si="6"/>
        <v>955728.69972185767</v>
      </c>
      <c r="I22" s="24">
        <f t="shared" si="1"/>
        <v>25152.013411938926</v>
      </c>
    </row>
    <row r="23" spans="2:9" ht="15.95" customHeight="1">
      <c r="B23" s="22" t="s">
        <v>47</v>
      </c>
      <c r="C23" s="29">
        <f t="shared" si="2"/>
        <v>10</v>
      </c>
      <c r="D23" s="24">
        <f t="shared" si="3"/>
        <v>25152.013411938926</v>
      </c>
      <c r="E23" s="24">
        <f t="shared" si="4"/>
        <v>0</v>
      </c>
      <c r="F23" s="24">
        <f t="shared" si="5"/>
        <v>19711.904431763316</v>
      </c>
      <c r="G23" s="24">
        <f t="shared" si="0"/>
        <v>5440.1089801756098</v>
      </c>
      <c r="H23" s="24">
        <f t="shared" si="6"/>
        <v>950288.5907416821</v>
      </c>
      <c r="I23" s="24">
        <f t="shared" si="1"/>
        <v>25152.013411938926</v>
      </c>
    </row>
    <row r="24" spans="2:9" ht="15.95" customHeight="1">
      <c r="B24" s="22"/>
      <c r="C24" s="29">
        <f t="shared" si="2"/>
        <v>11</v>
      </c>
      <c r="D24" s="24">
        <f t="shared" si="3"/>
        <v>25152.013411938926</v>
      </c>
      <c r="E24" s="24">
        <f t="shared" si="4"/>
        <v>0</v>
      </c>
      <c r="F24" s="24">
        <f t="shared" si="5"/>
        <v>19599.702184047193</v>
      </c>
      <c r="G24" s="24">
        <f t="shared" si="0"/>
        <v>5552.3112278917324</v>
      </c>
      <c r="H24" s="24">
        <f t="shared" si="6"/>
        <v>944736.27951379039</v>
      </c>
      <c r="I24" s="24">
        <f t="shared" si="1"/>
        <v>25152.013411938926</v>
      </c>
    </row>
    <row r="25" spans="2:9" ht="15.95" customHeight="1" thickBot="1">
      <c r="B25" s="22"/>
      <c r="C25" s="30">
        <f t="shared" si="2"/>
        <v>12</v>
      </c>
      <c r="D25" s="28">
        <f t="shared" si="3"/>
        <v>25152.013411938926</v>
      </c>
      <c r="E25" s="28">
        <f t="shared" si="4"/>
        <v>0</v>
      </c>
      <c r="F25" s="28">
        <f t="shared" si="5"/>
        <v>19485.185764971928</v>
      </c>
      <c r="G25" s="28">
        <f t="shared" si="0"/>
        <v>5666.8276469669981</v>
      </c>
      <c r="H25" s="28">
        <f t="shared" si="6"/>
        <v>939069.45186682336</v>
      </c>
      <c r="I25" s="28">
        <f t="shared" si="1"/>
        <v>25152.013411938926</v>
      </c>
    </row>
    <row r="26" spans="2:9" ht="15.95" customHeight="1">
      <c r="B26" s="22"/>
      <c r="C26" s="29">
        <f t="shared" si="2"/>
        <v>13</v>
      </c>
      <c r="D26" s="24">
        <f t="shared" si="3"/>
        <v>25152.013411938926</v>
      </c>
      <c r="E26" s="24">
        <f t="shared" si="4"/>
        <v>0</v>
      </c>
      <c r="F26" s="24">
        <f t="shared" si="5"/>
        <v>19368.307444753234</v>
      </c>
      <c r="G26" s="24">
        <f t="shared" si="0"/>
        <v>5783.7059671856914</v>
      </c>
      <c r="H26" s="24">
        <f t="shared" si="6"/>
        <v>933285.7458996377</v>
      </c>
      <c r="I26" s="24">
        <f t="shared" si="1"/>
        <v>25152.013411938926</v>
      </c>
    </row>
    <row r="27" spans="2:9" ht="15.95" customHeight="1">
      <c r="B27" s="22" t="s">
        <v>48</v>
      </c>
      <c r="C27" s="29">
        <f t="shared" si="2"/>
        <v>14</v>
      </c>
      <c r="D27" s="24">
        <f t="shared" si="3"/>
        <v>25152.013411938926</v>
      </c>
      <c r="E27" s="24">
        <f t="shared" si="4"/>
        <v>0</v>
      </c>
      <c r="F27" s="24">
        <f t="shared" si="5"/>
        <v>19249.018509180027</v>
      </c>
      <c r="G27" s="24">
        <f t="shared" si="0"/>
        <v>5902.9949027588991</v>
      </c>
      <c r="H27" s="24">
        <f t="shared" si="6"/>
        <v>927382.75099687884</v>
      </c>
      <c r="I27" s="24">
        <f t="shared" si="1"/>
        <v>25152.013411938926</v>
      </c>
    </row>
    <row r="28" spans="2:9" ht="15.95" customHeight="1">
      <c r="B28" s="22"/>
      <c r="C28" s="29">
        <f t="shared" si="2"/>
        <v>15</v>
      </c>
      <c r="D28" s="24">
        <f t="shared" si="3"/>
        <v>25152.013411938926</v>
      </c>
      <c r="E28" s="24">
        <f t="shared" si="4"/>
        <v>0</v>
      </c>
      <c r="F28" s="24">
        <f t="shared" si="5"/>
        <v>19127.269239310626</v>
      </c>
      <c r="G28" s="24">
        <f t="shared" si="0"/>
        <v>6024.7441726282996</v>
      </c>
      <c r="H28" s="24">
        <f t="shared" si="6"/>
        <v>921358.00682425057</v>
      </c>
      <c r="I28" s="24">
        <f t="shared" si="1"/>
        <v>25152.013411938926</v>
      </c>
    </row>
    <row r="29" spans="2:9" ht="15.95" customHeight="1" thickBot="1">
      <c r="B29" s="22"/>
      <c r="C29" s="30">
        <f t="shared" si="2"/>
        <v>16</v>
      </c>
      <c r="D29" s="28">
        <f t="shared" si="3"/>
        <v>25152.013411938926</v>
      </c>
      <c r="E29" s="28">
        <f t="shared" si="4"/>
        <v>0</v>
      </c>
      <c r="F29" s="28">
        <f t="shared" si="5"/>
        <v>19003.00889075017</v>
      </c>
      <c r="G29" s="28">
        <f t="shared" si="0"/>
        <v>6149.0045211887555</v>
      </c>
      <c r="H29" s="28">
        <f t="shared" si="6"/>
        <v>915209.00230306177</v>
      </c>
      <c r="I29" s="28">
        <f t="shared" si="1"/>
        <v>25152.013411938926</v>
      </c>
    </row>
    <row r="30" spans="2:9" ht="15.95" customHeight="1">
      <c r="B30" s="22"/>
      <c r="C30" s="29">
        <f t="shared" si="2"/>
        <v>17</v>
      </c>
      <c r="D30" s="24">
        <f t="shared" si="3"/>
        <v>25152.013411938926</v>
      </c>
      <c r="E30" s="24">
        <f t="shared" si="4"/>
        <v>0</v>
      </c>
      <c r="F30" s="24">
        <f t="shared" si="5"/>
        <v>18876.185672500651</v>
      </c>
      <c r="G30" s="24">
        <f t="shared" si="0"/>
        <v>6275.8277394382749</v>
      </c>
      <c r="H30" s="24">
        <f t="shared" si="6"/>
        <v>908933.1745636235</v>
      </c>
      <c r="I30" s="24">
        <f t="shared" si="1"/>
        <v>25152.013411938926</v>
      </c>
    </row>
    <row r="31" spans="2:9" ht="15.95" customHeight="1">
      <c r="B31" s="22" t="s">
        <v>49</v>
      </c>
      <c r="C31" s="29">
        <f t="shared" si="2"/>
        <v>18</v>
      </c>
      <c r="D31" s="24">
        <f t="shared" si="3"/>
        <v>25152.013411938926</v>
      </c>
      <c r="E31" s="24">
        <f t="shared" si="4"/>
        <v>0</v>
      </c>
      <c r="F31" s="24">
        <f t="shared" si="5"/>
        <v>18746.746725374735</v>
      </c>
      <c r="G31" s="24">
        <f t="shared" si="0"/>
        <v>6405.2666865641913</v>
      </c>
      <c r="H31" s="24">
        <f t="shared" si="6"/>
        <v>902527.9078770593</v>
      </c>
      <c r="I31" s="24">
        <f t="shared" si="1"/>
        <v>25152.013411938926</v>
      </c>
    </row>
    <row r="32" spans="2:9" ht="15.95" customHeight="1">
      <c r="B32" s="22"/>
      <c r="C32" s="31">
        <f t="shared" si="2"/>
        <v>19</v>
      </c>
      <c r="D32" s="24">
        <f t="shared" si="3"/>
        <v>25152.013411938926</v>
      </c>
      <c r="E32" s="24">
        <f t="shared" si="4"/>
        <v>0</v>
      </c>
      <c r="F32" s="24">
        <f t="shared" si="5"/>
        <v>18614.638099964348</v>
      </c>
      <c r="G32" s="24">
        <f t="shared" si="0"/>
        <v>6537.3753119745779</v>
      </c>
      <c r="H32" s="24">
        <f t="shared" si="6"/>
        <v>895990.53256508475</v>
      </c>
      <c r="I32" s="24">
        <f t="shared" si="1"/>
        <v>25152.013411938926</v>
      </c>
    </row>
    <row r="33" spans="2:9" ht="15.95" customHeight="1" thickBot="1">
      <c r="B33" s="22"/>
      <c r="C33" s="29">
        <f t="shared" si="2"/>
        <v>20</v>
      </c>
      <c r="D33" s="24">
        <f t="shared" si="3"/>
        <v>25152.013411938926</v>
      </c>
      <c r="E33" s="24">
        <f t="shared" si="4"/>
        <v>0</v>
      </c>
      <c r="F33" s="24">
        <f t="shared" si="5"/>
        <v>18479.804734154874</v>
      </c>
      <c r="G33" s="24">
        <f t="shared" si="0"/>
        <v>6672.2086777840523</v>
      </c>
      <c r="H33" s="24">
        <f t="shared" si="6"/>
        <v>889318.32388730068</v>
      </c>
      <c r="I33" s="24">
        <f t="shared" si="1"/>
        <v>25152.013411938926</v>
      </c>
    </row>
    <row r="34" spans="2:9" ht="15.95" customHeight="1">
      <c r="B34" s="22"/>
      <c r="C34" s="32">
        <f t="shared" si="2"/>
        <v>21</v>
      </c>
      <c r="D34" s="33">
        <f t="shared" si="3"/>
        <v>25152.013411938926</v>
      </c>
      <c r="E34" s="33">
        <f t="shared" si="4"/>
        <v>0</v>
      </c>
      <c r="F34" s="33">
        <f t="shared" si="5"/>
        <v>18342.190430175579</v>
      </c>
      <c r="G34" s="33">
        <f t="shared" si="0"/>
        <v>6809.8229817633473</v>
      </c>
      <c r="H34" s="33">
        <f t="shared" si="6"/>
        <v>882508.50090553728</v>
      </c>
      <c r="I34" s="33">
        <f t="shared" si="1"/>
        <v>25152.013411938926</v>
      </c>
    </row>
    <row r="35" spans="2:9" ht="15.95" customHeight="1">
      <c r="B35" s="22" t="s">
        <v>50</v>
      </c>
      <c r="C35" s="29">
        <f t="shared" si="2"/>
        <v>22</v>
      </c>
      <c r="D35" s="24">
        <f t="shared" si="3"/>
        <v>25152.013411938926</v>
      </c>
      <c r="E35" s="24">
        <f t="shared" si="4"/>
        <v>0</v>
      </c>
      <c r="F35" s="24">
        <f t="shared" si="5"/>
        <v>18201.737831176706</v>
      </c>
      <c r="G35" s="24">
        <f t="shared" si="0"/>
        <v>6950.2755807622198</v>
      </c>
      <c r="H35" s="24">
        <f t="shared" si="6"/>
        <v>875558.22532477509</v>
      </c>
      <c r="I35" s="24">
        <f t="shared" si="1"/>
        <v>25152.013411938926</v>
      </c>
    </row>
    <row r="36" spans="2:9" ht="15.95" customHeight="1">
      <c r="B36" s="22"/>
      <c r="C36" s="29">
        <f t="shared" si="2"/>
        <v>23</v>
      </c>
      <c r="D36" s="24">
        <f t="shared" si="3"/>
        <v>25152.013411938926</v>
      </c>
      <c r="E36" s="24">
        <f t="shared" si="4"/>
        <v>0</v>
      </c>
      <c r="F36" s="24">
        <f t="shared" si="5"/>
        <v>18058.388397323488</v>
      </c>
      <c r="G36" s="24">
        <f t="shared" si="0"/>
        <v>7093.625014615438</v>
      </c>
      <c r="H36" s="24">
        <f t="shared" si="6"/>
        <v>868464.60031015961</v>
      </c>
      <c r="I36" s="24">
        <f t="shared" si="1"/>
        <v>25152.013411938926</v>
      </c>
    </row>
    <row r="37" spans="2:9" ht="15.95" customHeight="1" thickBot="1">
      <c r="B37" s="22"/>
      <c r="C37" s="30">
        <f t="shared" si="2"/>
        <v>24</v>
      </c>
      <c r="D37" s="28">
        <f t="shared" si="3"/>
        <v>25152.013411938926</v>
      </c>
      <c r="E37" s="28">
        <f t="shared" si="4"/>
        <v>0</v>
      </c>
      <c r="F37" s="28">
        <f t="shared" si="5"/>
        <v>17912.082381397042</v>
      </c>
      <c r="G37" s="28">
        <f t="shared" si="0"/>
        <v>7239.931030541884</v>
      </c>
      <c r="H37" s="28">
        <f t="shared" si="6"/>
        <v>861224.66927961772</v>
      </c>
      <c r="I37" s="28">
        <f t="shared" si="1"/>
        <v>25152.013411938926</v>
      </c>
    </row>
    <row r="38" spans="2:9" ht="15.95" customHeight="1">
      <c r="B38" s="22"/>
      <c r="C38" s="29">
        <f t="shared" si="2"/>
        <v>25</v>
      </c>
      <c r="D38" s="24">
        <f t="shared" si="3"/>
        <v>25152.013411938926</v>
      </c>
      <c r="E38" s="24">
        <f t="shared" si="4"/>
        <v>0</v>
      </c>
      <c r="F38" s="24">
        <f t="shared" si="5"/>
        <v>17762.758803892117</v>
      </c>
      <c r="G38" s="24">
        <f t="shared" si="0"/>
        <v>7389.2546080468092</v>
      </c>
      <c r="H38" s="24">
        <f t="shared" si="6"/>
        <v>853835.41467157088</v>
      </c>
      <c r="I38" s="24">
        <f t="shared" si="1"/>
        <v>25152.013411938926</v>
      </c>
    </row>
    <row r="39" spans="2:9" ht="15.95" customHeight="1">
      <c r="B39" s="22" t="s">
        <v>51</v>
      </c>
      <c r="C39" s="29">
        <f t="shared" si="2"/>
        <v>26</v>
      </c>
      <c r="D39" s="24">
        <f t="shared" si="3"/>
        <v>25152.013411938926</v>
      </c>
      <c r="E39" s="24">
        <f t="shared" si="4"/>
        <v>0</v>
      </c>
      <c r="F39" s="24">
        <f t="shared" si="5"/>
        <v>17610.355427601149</v>
      </c>
      <c r="G39" s="24">
        <f t="shared" si="0"/>
        <v>7541.6579843377767</v>
      </c>
      <c r="H39" s="24">
        <f t="shared" si="6"/>
        <v>846293.75668723311</v>
      </c>
      <c r="I39" s="24">
        <f t="shared" si="1"/>
        <v>25152.013411938926</v>
      </c>
    </row>
    <row r="40" spans="2:9" ht="15.95" customHeight="1">
      <c r="B40" s="22"/>
      <c r="C40" s="29">
        <f t="shared" si="2"/>
        <v>27</v>
      </c>
      <c r="D40" s="24">
        <f t="shared" si="3"/>
        <v>25152.013411938926</v>
      </c>
      <c r="E40" s="24">
        <f t="shared" si="4"/>
        <v>0</v>
      </c>
      <c r="F40" s="24">
        <f t="shared" si="5"/>
        <v>17454.808731674184</v>
      </c>
      <c r="G40" s="24">
        <f t="shared" si="0"/>
        <v>7697.2046802647419</v>
      </c>
      <c r="H40" s="24">
        <f t="shared" si="6"/>
        <v>838596.55200696841</v>
      </c>
      <c r="I40" s="24">
        <f t="shared" si="1"/>
        <v>25152.013411938926</v>
      </c>
    </row>
    <row r="41" spans="2:9" ht="15.95" customHeight="1" thickBot="1">
      <c r="B41" s="22"/>
      <c r="C41" s="30">
        <f t="shared" si="2"/>
        <v>28</v>
      </c>
      <c r="D41" s="28">
        <f t="shared" si="3"/>
        <v>25152.013411938926</v>
      </c>
      <c r="E41" s="28">
        <f t="shared" si="4"/>
        <v>0</v>
      </c>
      <c r="F41" s="28">
        <f t="shared" si="5"/>
        <v>17296.053885143723</v>
      </c>
      <c r="G41" s="28">
        <f t="shared" si="0"/>
        <v>7855.9595267952027</v>
      </c>
      <c r="H41" s="28">
        <f t="shared" si="6"/>
        <v>830740.59248017322</v>
      </c>
      <c r="I41" s="28">
        <f t="shared" si="1"/>
        <v>25152.013411938926</v>
      </c>
    </row>
    <row r="42" spans="2:9" ht="15.95" customHeight="1">
      <c r="B42" s="22"/>
      <c r="C42" s="29">
        <f t="shared" si="2"/>
        <v>29</v>
      </c>
      <c r="D42" s="24">
        <f t="shared" si="3"/>
        <v>25152.013411938926</v>
      </c>
      <c r="E42" s="24">
        <f t="shared" si="4"/>
        <v>0</v>
      </c>
      <c r="F42" s="24">
        <f t="shared" si="5"/>
        <v>17134.024719903573</v>
      </c>
      <c r="G42" s="24">
        <f t="shared" si="0"/>
        <v>8017.9886920353529</v>
      </c>
      <c r="H42" s="24">
        <f t="shared" si="6"/>
        <v>822722.6037881379</v>
      </c>
      <c r="I42" s="24">
        <f t="shared" si="1"/>
        <v>25152.013411938926</v>
      </c>
    </row>
    <row r="43" spans="2:9" ht="15.95" customHeight="1">
      <c r="B43" s="22" t="s">
        <v>52</v>
      </c>
      <c r="C43" s="29">
        <f t="shared" si="2"/>
        <v>30</v>
      </c>
      <c r="D43" s="24">
        <f t="shared" si="3"/>
        <v>25152.013411938926</v>
      </c>
      <c r="E43" s="24">
        <f t="shared" si="4"/>
        <v>0</v>
      </c>
      <c r="F43" s="24">
        <f t="shared" si="5"/>
        <v>16968.653703130345</v>
      </c>
      <c r="G43" s="24">
        <f t="shared" si="0"/>
        <v>8183.3597088085808</v>
      </c>
      <c r="H43" s="24">
        <f t="shared" si="6"/>
        <v>814539.24407932931</v>
      </c>
      <c r="I43" s="24">
        <f t="shared" si="1"/>
        <v>25152.013411938926</v>
      </c>
    </row>
    <row r="44" spans="2:9" ht="15.95" customHeight="1">
      <c r="B44" s="22"/>
      <c r="C44" s="29">
        <f t="shared" si="2"/>
        <v>31</v>
      </c>
      <c r="D44" s="24">
        <f t="shared" si="3"/>
        <v>25152.013411938926</v>
      </c>
      <c r="E44" s="24">
        <f t="shared" si="4"/>
        <v>0</v>
      </c>
      <c r="F44" s="24">
        <f t="shared" si="5"/>
        <v>16799.871909136167</v>
      </c>
      <c r="G44" s="24">
        <f t="shared" si="0"/>
        <v>8352.1415028027586</v>
      </c>
      <c r="H44" s="24">
        <f t="shared" si="6"/>
        <v>806187.10257652658</v>
      </c>
      <c r="I44" s="24">
        <f t="shared" si="1"/>
        <v>25152.013411938926</v>
      </c>
    </row>
    <row r="45" spans="2:9" ht="15.95" customHeight="1" thickBot="1">
      <c r="B45" s="22"/>
      <c r="C45" s="30">
        <f t="shared" si="2"/>
        <v>32</v>
      </c>
      <c r="D45" s="28">
        <f t="shared" si="3"/>
        <v>25152.013411938926</v>
      </c>
      <c r="E45" s="28">
        <f t="shared" si="4"/>
        <v>0</v>
      </c>
      <c r="F45" s="28">
        <f t="shared" si="5"/>
        <v>16627.60899064086</v>
      </c>
      <c r="G45" s="28">
        <f t="shared" si="0"/>
        <v>8524.4044212980662</v>
      </c>
      <c r="H45" s="28">
        <f t="shared" si="6"/>
        <v>797662.69815522851</v>
      </c>
      <c r="I45" s="28">
        <f t="shared" si="1"/>
        <v>25152.013411938926</v>
      </c>
    </row>
    <row r="46" spans="2:9" ht="15.95" customHeight="1">
      <c r="B46" s="22"/>
      <c r="C46" s="29">
        <f t="shared" si="2"/>
        <v>33</v>
      </c>
      <c r="D46" s="24">
        <f t="shared" si="3"/>
        <v>25152.013411938926</v>
      </c>
      <c r="E46" s="24">
        <f t="shared" si="4"/>
        <v>0</v>
      </c>
      <c r="F46" s="24">
        <f t="shared" si="5"/>
        <v>16451.793149451591</v>
      </c>
      <c r="G46" s="24">
        <f t="shared" ref="G46:G77" si="7">D46-F46</f>
        <v>8700.2202624873353</v>
      </c>
      <c r="H46" s="24">
        <f t="shared" si="6"/>
        <v>788962.47789274121</v>
      </c>
      <c r="I46" s="24">
        <f t="shared" ref="I46:I77" si="8">D46+E46</f>
        <v>25152.013411938926</v>
      </c>
    </row>
    <row r="47" spans="2:9" ht="15.95" customHeight="1">
      <c r="B47" s="22" t="s">
        <v>53</v>
      </c>
      <c r="C47" s="29">
        <f t="shared" ref="C47:C78" si="9">1+C46</f>
        <v>34</v>
      </c>
      <c r="D47" s="24">
        <f t="shared" ref="D47:D78" si="10">IF(H46&lt;1,0,D46)</f>
        <v>25152.013411938926</v>
      </c>
      <c r="E47" s="24">
        <f t="shared" ref="E47:E78" si="11">F47*$F$7</f>
        <v>0</v>
      </c>
      <c r="F47" s="24">
        <f t="shared" ref="F47:F78" si="12">H46*($F$5+$F$6)/4</f>
        <v>16272.351106537788</v>
      </c>
      <c r="G47" s="24">
        <f t="shared" si="7"/>
        <v>8879.6623054011379</v>
      </c>
      <c r="H47" s="24">
        <f t="shared" ref="H47:H78" si="13">H46-G47</f>
        <v>780082.81558734004</v>
      </c>
      <c r="I47" s="24">
        <f t="shared" si="8"/>
        <v>25152.013411938926</v>
      </c>
    </row>
    <row r="48" spans="2:9" ht="15.95" customHeight="1">
      <c r="B48" s="22"/>
      <c r="C48" s="29">
        <f t="shared" si="9"/>
        <v>35</v>
      </c>
      <c r="D48" s="24">
        <f t="shared" si="10"/>
        <v>25152.013411938926</v>
      </c>
      <c r="E48" s="24">
        <f t="shared" si="11"/>
        <v>0</v>
      </c>
      <c r="F48" s="24">
        <f t="shared" si="12"/>
        <v>16089.208071488889</v>
      </c>
      <c r="G48" s="24">
        <f t="shared" si="7"/>
        <v>9062.805340450037</v>
      </c>
      <c r="H48" s="24">
        <f t="shared" si="13"/>
        <v>771020.01024689001</v>
      </c>
      <c r="I48" s="24">
        <f t="shared" si="8"/>
        <v>25152.013411938926</v>
      </c>
    </row>
    <row r="49" spans="2:9" ht="15.95" customHeight="1" thickBot="1">
      <c r="B49" s="22"/>
      <c r="C49" s="30">
        <f t="shared" si="9"/>
        <v>36</v>
      </c>
      <c r="D49" s="28">
        <f t="shared" si="10"/>
        <v>25152.013411938926</v>
      </c>
      <c r="E49" s="28">
        <f t="shared" si="11"/>
        <v>0</v>
      </c>
      <c r="F49" s="28">
        <f t="shared" si="12"/>
        <v>15902.287711342107</v>
      </c>
      <c r="G49" s="28">
        <f t="shared" si="7"/>
        <v>9249.7257005968186</v>
      </c>
      <c r="H49" s="28">
        <f t="shared" si="13"/>
        <v>761770.2845462932</v>
      </c>
      <c r="I49" s="28">
        <f t="shared" si="8"/>
        <v>25152.013411938926</v>
      </c>
    </row>
    <row r="50" spans="2:9" ht="15.95" customHeight="1">
      <c r="B50" s="22"/>
      <c r="C50" s="29">
        <f t="shared" si="9"/>
        <v>37</v>
      </c>
      <c r="D50" s="24">
        <f t="shared" si="10"/>
        <v>25152.013411938926</v>
      </c>
      <c r="E50" s="24">
        <f t="shared" si="11"/>
        <v>0</v>
      </c>
      <c r="F50" s="24">
        <f t="shared" si="12"/>
        <v>15711.512118767298</v>
      </c>
      <c r="G50" s="24">
        <f t="shared" si="7"/>
        <v>9440.5012931716283</v>
      </c>
      <c r="H50" s="24">
        <f t="shared" si="13"/>
        <v>752329.78325312154</v>
      </c>
      <c r="I50" s="24">
        <f t="shared" si="8"/>
        <v>25152.013411938926</v>
      </c>
    </row>
    <row r="51" spans="2:9" ht="15.95" customHeight="1">
      <c r="B51" s="22" t="s">
        <v>54</v>
      </c>
      <c r="C51" s="29">
        <f t="shared" si="9"/>
        <v>38</v>
      </c>
      <c r="D51" s="24">
        <f t="shared" si="10"/>
        <v>25152.013411938926</v>
      </c>
      <c r="E51" s="24">
        <f t="shared" si="11"/>
        <v>0</v>
      </c>
      <c r="F51" s="24">
        <f t="shared" si="12"/>
        <v>15516.801779595633</v>
      </c>
      <c r="G51" s="24">
        <f t="shared" si="7"/>
        <v>9635.2116323432929</v>
      </c>
      <c r="H51" s="24">
        <f t="shared" si="13"/>
        <v>742694.5716207783</v>
      </c>
      <c r="I51" s="24">
        <f t="shared" si="8"/>
        <v>25152.013411938926</v>
      </c>
    </row>
    <row r="52" spans="2:9" ht="15.95" customHeight="1">
      <c r="B52" s="22"/>
      <c r="C52" s="29">
        <f t="shared" si="9"/>
        <v>39</v>
      </c>
      <c r="D52" s="24">
        <f t="shared" si="10"/>
        <v>25152.013411938926</v>
      </c>
      <c r="E52" s="24">
        <f t="shared" si="11"/>
        <v>0</v>
      </c>
      <c r="F52" s="24">
        <f t="shared" si="12"/>
        <v>15318.075539678553</v>
      </c>
      <c r="G52" s="24">
        <f t="shared" si="7"/>
        <v>9833.9378722603724</v>
      </c>
      <c r="H52" s="24">
        <f t="shared" si="13"/>
        <v>732860.63374851795</v>
      </c>
      <c r="I52" s="24">
        <f t="shared" si="8"/>
        <v>25152.013411938926</v>
      </c>
    </row>
    <row r="53" spans="2:9" ht="15.95" customHeight="1" thickBot="1">
      <c r="B53" s="22"/>
      <c r="C53" s="30">
        <f t="shared" si="9"/>
        <v>40</v>
      </c>
      <c r="D53" s="28">
        <f t="shared" si="10"/>
        <v>25152.013411938926</v>
      </c>
      <c r="E53" s="28">
        <f t="shared" si="11"/>
        <v>0</v>
      </c>
      <c r="F53" s="28">
        <f t="shared" si="12"/>
        <v>15115.250571063183</v>
      </c>
      <c r="G53" s="28">
        <f t="shared" si="7"/>
        <v>10036.762840875743</v>
      </c>
      <c r="H53" s="28">
        <f t="shared" si="13"/>
        <v>722823.87090764218</v>
      </c>
      <c r="I53" s="28">
        <f t="shared" si="8"/>
        <v>25152.013411938926</v>
      </c>
    </row>
    <row r="54" spans="2:9" ht="15.95" customHeight="1">
      <c r="B54" s="22"/>
      <c r="C54" s="29">
        <f t="shared" si="9"/>
        <v>41</v>
      </c>
      <c r="D54" s="24">
        <f t="shared" si="10"/>
        <v>25152.013411938926</v>
      </c>
      <c r="E54" s="24">
        <f t="shared" si="11"/>
        <v>0</v>
      </c>
      <c r="F54" s="24">
        <f t="shared" si="12"/>
        <v>14908.242337470121</v>
      </c>
      <c r="G54" s="24">
        <f t="shared" si="7"/>
        <v>10243.771074468805</v>
      </c>
      <c r="H54" s="24">
        <f t="shared" si="13"/>
        <v>712580.09983317333</v>
      </c>
      <c r="I54" s="24">
        <f t="shared" si="8"/>
        <v>25152.013411938926</v>
      </c>
    </row>
    <row r="55" spans="2:9" ht="15.95" customHeight="1">
      <c r="B55" s="22" t="s">
        <v>55</v>
      </c>
      <c r="C55" s="29">
        <f t="shared" si="9"/>
        <v>42</v>
      </c>
      <c r="D55" s="24">
        <f t="shared" si="10"/>
        <v>25152.013411938926</v>
      </c>
      <c r="E55" s="24">
        <f t="shared" si="11"/>
        <v>0</v>
      </c>
      <c r="F55" s="24">
        <f t="shared" si="12"/>
        <v>14696.964559059201</v>
      </c>
      <c r="G55" s="24">
        <f t="shared" si="7"/>
        <v>10455.048852879725</v>
      </c>
      <c r="H55" s="24">
        <f t="shared" si="13"/>
        <v>702125.05098029366</v>
      </c>
      <c r="I55" s="24">
        <f t="shared" si="8"/>
        <v>25152.013411938926</v>
      </c>
    </row>
    <row r="56" spans="2:9" ht="15.95" customHeight="1">
      <c r="B56" s="22"/>
      <c r="C56" s="29">
        <f t="shared" si="9"/>
        <v>43</v>
      </c>
      <c r="D56" s="24">
        <f t="shared" si="10"/>
        <v>25152.013411938926</v>
      </c>
      <c r="E56" s="24">
        <f t="shared" si="11"/>
        <v>0</v>
      </c>
      <c r="F56" s="24">
        <f t="shared" si="12"/>
        <v>14481.329176468558</v>
      </c>
      <c r="G56" s="24">
        <f t="shared" si="7"/>
        <v>10670.684235470368</v>
      </c>
      <c r="H56" s="24">
        <f t="shared" si="13"/>
        <v>691454.36674482329</v>
      </c>
      <c r="I56" s="24">
        <f t="shared" si="8"/>
        <v>25152.013411938926</v>
      </c>
    </row>
    <row r="57" spans="2:9" ht="15.95" customHeight="1" thickBot="1">
      <c r="B57" s="22"/>
      <c r="C57" s="30">
        <f t="shared" si="9"/>
        <v>44</v>
      </c>
      <c r="D57" s="28">
        <f t="shared" si="10"/>
        <v>25152.013411938926</v>
      </c>
      <c r="E57" s="28">
        <f t="shared" si="11"/>
        <v>0</v>
      </c>
      <c r="F57" s="28">
        <f t="shared" si="12"/>
        <v>14261.246314111981</v>
      </c>
      <c r="G57" s="28">
        <f t="shared" si="7"/>
        <v>10890.767097826945</v>
      </c>
      <c r="H57" s="28">
        <f t="shared" si="13"/>
        <v>680563.59964699636</v>
      </c>
      <c r="I57" s="28">
        <f t="shared" si="8"/>
        <v>25152.013411938926</v>
      </c>
    </row>
    <row r="58" spans="2:9" ht="15.95" customHeight="1">
      <c r="B58" s="22"/>
      <c r="C58" s="29">
        <f t="shared" si="9"/>
        <v>45</v>
      </c>
      <c r="D58" s="24">
        <f t="shared" si="10"/>
        <v>25152.013411938926</v>
      </c>
      <c r="E58" s="24">
        <f t="shared" si="11"/>
        <v>0</v>
      </c>
      <c r="F58" s="24">
        <f t="shared" si="12"/>
        <v>14036.624242719301</v>
      </c>
      <c r="G58" s="24">
        <f t="shared" si="7"/>
        <v>11115.389169219625</v>
      </c>
      <c r="H58" s="24">
        <f t="shared" si="13"/>
        <v>669448.21047777671</v>
      </c>
      <c r="I58" s="24">
        <f t="shared" si="8"/>
        <v>25152.013411938926</v>
      </c>
    </row>
    <row r="59" spans="2:9" ht="15.95" customHeight="1">
      <c r="B59" s="22" t="s">
        <v>56</v>
      </c>
      <c r="C59" s="29">
        <f t="shared" si="9"/>
        <v>46</v>
      </c>
      <c r="D59" s="24">
        <f t="shared" si="10"/>
        <v>25152.013411938926</v>
      </c>
      <c r="E59" s="24">
        <f t="shared" si="11"/>
        <v>0</v>
      </c>
      <c r="F59" s="24">
        <f t="shared" si="12"/>
        <v>13807.369341104146</v>
      </c>
      <c r="G59" s="24">
        <f t="shared" si="7"/>
        <v>11344.64407083478</v>
      </c>
      <c r="H59" s="24">
        <f t="shared" si="13"/>
        <v>658103.56640694197</v>
      </c>
      <c r="I59" s="24">
        <f t="shared" si="8"/>
        <v>25152.013411938926</v>
      </c>
    </row>
    <row r="60" spans="2:9" ht="15.95" customHeight="1">
      <c r="B60" s="22"/>
      <c r="C60" s="29">
        <f t="shared" si="9"/>
        <v>47</v>
      </c>
      <c r="D60" s="24">
        <f t="shared" si="10"/>
        <v>25152.013411938926</v>
      </c>
      <c r="E60" s="24">
        <f t="shared" si="11"/>
        <v>0</v>
      </c>
      <c r="F60" s="24">
        <f t="shared" si="12"/>
        <v>13573.38605714318</v>
      </c>
      <c r="G60" s="24">
        <f t="shared" si="7"/>
        <v>11578.627354795746</v>
      </c>
      <c r="H60" s="24">
        <f t="shared" si="13"/>
        <v>646524.93905214628</v>
      </c>
      <c r="I60" s="24">
        <f t="shared" si="8"/>
        <v>25152.013411938926</v>
      </c>
    </row>
    <row r="61" spans="2:9" ht="15.95" customHeight="1" thickBot="1">
      <c r="B61" s="22"/>
      <c r="C61" s="30">
        <f t="shared" si="9"/>
        <v>48</v>
      </c>
      <c r="D61" s="28">
        <f t="shared" si="10"/>
        <v>25152.013411938926</v>
      </c>
      <c r="E61" s="28">
        <f t="shared" si="11"/>
        <v>0</v>
      </c>
      <c r="F61" s="28">
        <f t="shared" si="12"/>
        <v>13334.576867950518</v>
      </c>
      <c r="G61" s="28">
        <f t="shared" si="7"/>
        <v>11817.436543988408</v>
      </c>
      <c r="H61" s="28">
        <f t="shared" si="13"/>
        <v>634707.50250815786</v>
      </c>
      <c r="I61" s="28">
        <f t="shared" si="8"/>
        <v>25152.013411938926</v>
      </c>
    </row>
    <row r="62" spans="2:9" ht="15.95" customHeight="1">
      <c r="B62" s="22"/>
      <c r="C62" s="29">
        <f t="shared" si="9"/>
        <v>49</v>
      </c>
      <c r="D62" s="24">
        <f t="shared" si="10"/>
        <v>25152.013411938926</v>
      </c>
      <c r="E62" s="24">
        <f t="shared" si="11"/>
        <v>0</v>
      </c>
      <c r="F62" s="24">
        <f t="shared" si="12"/>
        <v>13090.842239230757</v>
      </c>
      <c r="G62" s="24">
        <f t="shared" si="7"/>
        <v>12061.171172708169</v>
      </c>
      <c r="H62" s="24">
        <f t="shared" si="13"/>
        <v>622646.33133544971</v>
      </c>
      <c r="I62" s="24">
        <f t="shared" si="8"/>
        <v>25152.013411938926</v>
      </c>
    </row>
    <row r="63" spans="2:9" ht="15.95" customHeight="1">
      <c r="B63" s="22" t="s">
        <v>57</v>
      </c>
      <c r="C63" s="29">
        <f t="shared" si="9"/>
        <v>50</v>
      </c>
      <c r="D63" s="24">
        <f t="shared" si="10"/>
        <v>25152.013411938926</v>
      </c>
      <c r="E63" s="24">
        <f t="shared" si="11"/>
        <v>0</v>
      </c>
      <c r="F63" s="24">
        <f t="shared" si="12"/>
        <v>12842.080583793651</v>
      </c>
      <c r="G63" s="24">
        <f t="shared" si="7"/>
        <v>12309.932828145274</v>
      </c>
      <c r="H63" s="24">
        <f t="shared" si="13"/>
        <v>610336.39850730449</v>
      </c>
      <c r="I63" s="24">
        <f t="shared" si="8"/>
        <v>25152.013411938926</v>
      </c>
    </row>
    <row r="64" spans="2:9" ht="15.95" customHeight="1">
      <c r="B64" s="22"/>
      <c r="C64" s="29">
        <f t="shared" si="9"/>
        <v>51</v>
      </c>
      <c r="D64" s="24">
        <f t="shared" si="10"/>
        <v>25152.013411938926</v>
      </c>
      <c r="E64" s="24">
        <f t="shared" si="11"/>
        <v>0</v>
      </c>
      <c r="F64" s="24">
        <f t="shared" si="12"/>
        <v>12588.188219213156</v>
      </c>
      <c r="G64" s="24">
        <f t="shared" si="7"/>
        <v>12563.82519272577</v>
      </c>
      <c r="H64" s="24">
        <f t="shared" si="13"/>
        <v>597772.57331457874</v>
      </c>
      <c r="I64" s="24">
        <f t="shared" si="8"/>
        <v>25152.013411938926</v>
      </c>
    </row>
    <row r="65" spans="2:9" ht="15.95" customHeight="1" thickBot="1">
      <c r="B65" s="22"/>
      <c r="C65" s="30">
        <f t="shared" si="9"/>
        <v>52</v>
      </c>
      <c r="D65" s="28">
        <f t="shared" si="10"/>
        <v>25152.013411938926</v>
      </c>
      <c r="E65" s="28">
        <f t="shared" si="11"/>
        <v>0</v>
      </c>
      <c r="F65" s="28">
        <f t="shared" si="12"/>
        <v>12329.059324613187</v>
      </c>
      <c r="G65" s="28">
        <f t="shared" si="7"/>
        <v>12822.954087325739</v>
      </c>
      <c r="H65" s="28">
        <f t="shared" si="13"/>
        <v>584949.61922725302</v>
      </c>
      <c r="I65" s="28">
        <f t="shared" si="8"/>
        <v>25152.013411938926</v>
      </c>
    </row>
    <row r="66" spans="2:9" ht="15.95" customHeight="1">
      <c r="B66" s="22"/>
      <c r="C66" s="29">
        <f t="shared" si="9"/>
        <v>53</v>
      </c>
      <c r="D66" s="24">
        <f t="shared" si="10"/>
        <v>25152.013411938926</v>
      </c>
      <c r="E66" s="24">
        <f t="shared" si="11"/>
        <v>0</v>
      </c>
      <c r="F66" s="24">
        <f t="shared" si="12"/>
        <v>12064.585896562094</v>
      </c>
      <c r="G66" s="24">
        <f t="shared" si="7"/>
        <v>13087.427515376832</v>
      </c>
      <c r="H66" s="24">
        <f t="shared" si="13"/>
        <v>571862.19171187619</v>
      </c>
      <c r="I66" s="24">
        <f t="shared" si="8"/>
        <v>25152.013411938926</v>
      </c>
    </row>
    <row r="67" spans="2:9" ht="15.95" customHeight="1">
      <c r="B67" s="22" t="s">
        <v>58</v>
      </c>
      <c r="C67" s="29">
        <f t="shared" si="9"/>
        <v>54</v>
      </c>
      <c r="D67" s="24">
        <f t="shared" si="10"/>
        <v>25152.013411938926</v>
      </c>
      <c r="E67" s="24">
        <f t="shared" si="11"/>
        <v>0</v>
      </c>
      <c r="F67" s="24">
        <f t="shared" si="12"/>
        <v>11794.657704057447</v>
      </c>
      <c r="G67" s="24">
        <f t="shared" si="7"/>
        <v>13357.355707881479</v>
      </c>
      <c r="H67" s="24">
        <f t="shared" si="13"/>
        <v>558504.83600399469</v>
      </c>
      <c r="I67" s="24">
        <f t="shared" si="8"/>
        <v>25152.013411938926</v>
      </c>
    </row>
    <row r="68" spans="2:9" ht="15.95" customHeight="1">
      <c r="B68" s="22"/>
      <c r="C68" s="29">
        <f t="shared" si="9"/>
        <v>55</v>
      </c>
      <c r="D68" s="24">
        <f t="shared" si="10"/>
        <v>25152.013411938926</v>
      </c>
      <c r="E68" s="24">
        <f t="shared" si="11"/>
        <v>0</v>
      </c>
      <c r="F68" s="24">
        <f t="shared" si="12"/>
        <v>11519.162242582392</v>
      </c>
      <c r="G68" s="24">
        <f t="shared" si="7"/>
        <v>13632.851169356534</v>
      </c>
      <c r="H68" s="24">
        <f t="shared" si="13"/>
        <v>544871.98483463819</v>
      </c>
      <c r="I68" s="24">
        <f t="shared" si="8"/>
        <v>25152.013411938926</v>
      </c>
    </row>
    <row r="69" spans="2:9" ht="15.95" customHeight="1" thickBot="1">
      <c r="B69" s="22"/>
      <c r="C69" s="30">
        <f t="shared" si="9"/>
        <v>56</v>
      </c>
      <c r="D69" s="28">
        <f t="shared" si="10"/>
        <v>25152.013411938926</v>
      </c>
      <c r="E69" s="28">
        <f t="shared" si="11"/>
        <v>0</v>
      </c>
      <c r="F69" s="28">
        <f t="shared" si="12"/>
        <v>11237.984687214413</v>
      </c>
      <c r="G69" s="28">
        <f t="shared" si="7"/>
        <v>13914.028724724512</v>
      </c>
      <c r="H69" s="28">
        <f t="shared" si="13"/>
        <v>530957.95610991365</v>
      </c>
      <c r="I69" s="28">
        <f t="shared" si="8"/>
        <v>25152.013411938926</v>
      </c>
    </row>
    <row r="70" spans="2:9" ht="15.95" customHeight="1">
      <c r="B70" s="22"/>
      <c r="C70" s="29">
        <f t="shared" si="9"/>
        <v>57</v>
      </c>
      <c r="D70" s="24">
        <f t="shared" si="10"/>
        <v>25152.013411938926</v>
      </c>
      <c r="E70" s="24">
        <f t="shared" si="11"/>
        <v>0</v>
      </c>
      <c r="F70" s="24">
        <f t="shared" si="12"/>
        <v>10951.007844766969</v>
      </c>
      <c r="G70" s="24">
        <f t="shared" si="7"/>
        <v>14201.005567171956</v>
      </c>
      <c r="H70" s="24">
        <f t="shared" si="13"/>
        <v>516756.95054274169</v>
      </c>
      <c r="I70" s="24">
        <f t="shared" si="8"/>
        <v>25152.013411938926</v>
      </c>
    </row>
    <row r="71" spans="2:9" ht="15.95" customHeight="1">
      <c r="B71" s="22" t="s">
        <v>59</v>
      </c>
      <c r="C71" s="29">
        <f t="shared" si="9"/>
        <v>58</v>
      </c>
      <c r="D71" s="24">
        <f t="shared" si="10"/>
        <v>25152.013411938926</v>
      </c>
      <c r="E71" s="24">
        <f t="shared" si="11"/>
        <v>0</v>
      </c>
      <c r="F71" s="24">
        <f t="shared" si="12"/>
        <v>10658.112104944048</v>
      </c>
      <c r="G71" s="24">
        <f t="shared" si="7"/>
        <v>14493.901306994878</v>
      </c>
      <c r="H71" s="24">
        <f t="shared" si="13"/>
        <v>502263.04923574679</v>
      </c>
      <c r="I71" s="24">
        <f t="shared" si="8"/>
        <v>25152.013411938926</v>
      </c>
    </row>
    <row r="72" spans="2:9" ht="15.95" customHeight="1">
      <c r="B72" s="22"/>
      <c r="C72" s="29">
        <f t="shared" si="9"/>
        <v>59</v>
      </c>
      <c r="D72" s="24">
        <f t="shared" si="10"/>
        <v>25152.013411938926</v>
      </c>
      <c r="E72" s="24">
        <f t="shared" si="11"/>
        <v>0</v>
      </c>
      <c r="F72" s="24">
        <f t="shared" si="12"/>
        <v>10359.175390487278</v>
      </c>
      <c r="G72" s="24">
        <f t="shared" si="7"/>
        <v>14792.838021451647</v>
      </c>
      <c r="H72" s="24">
        <f t="shared" si="13"/>
        <v>487470.21121429512</v>
      </c>
      <c r="I72" s="24">
        <f t="shared" si="8"/>
        <v>25152.013411938926</v>
      </c>
    </row>
    <row r="73" spans="2:9" ht="15.95" customHeight="1" thickBot="1">
      <c r="B73" s="22"/>
      <c r="C73" s="30">
        <f t="shared" si="9"/>
        <v>60</v>
      </c>
      <c r="D73" s="28">
        <f t="shared" si="10"/>
        <v>25152.013411938926</v>
      </c>
      <c r="E73" s="28">
        <f t="shared" si="11"/>
        <v>0</v>
      </c>
      <c r="F73" s="28">
        <f t="shared" si="12"/>
        <v>10054.073106294838</v>
      </c>
      <c r="G73" s="28">
        <f t="shared" si="7"/>
        <v>15097.940305644088</v>
      </c>
      <c r="H73" s="28">
        <f t="shared" si="13"/>
        <v>472372.27090865106</v>
      </c>
      <c r="I73" s="28">
        <f t="shared" si="8"/>
        <v>25152.013411938926</v>
      </c>
    </row>
    <row r="74" spans="2:9" ht="15.95" customHeight="1">
      <c r="B74" s="22"/>
      <c r="C74" s="29">
        <f t="shared" si="9"/>
        <v>61</v>
      </c>
      <c r="D74" s="24">
        <f t="shared" si="10"/>
        <v>25152.013411938926</v>
      </c>
      <c r="E74" s="24">
        <f t="shared" si="11"/>
        <v>0</v>
      </c>
      <c r="F74" s="24">
        <f t="shared" si="12"/>
        <v>9742.6780874909291</v>
      </c>
      <c r="G74" s="24">
        <f t="shared" si="7"/>
        <v>15409.335324447997</v>
      </c>
      <c r="H74" s="24">
        <f t="shared" si="13"/>
        <v>456962.93558420305</v>
      </c>
      <c r="I74" s="24">
        <f t="shared" si="8"/>
        <v>25152.013411938926</v>
      </c>
    </row>
    <row r="75" spans="2:9" ht="15.95" customHeight="1">
      <c r="B75" s="22" t="s">
        <v>81</v>
      </c>
      <c r="C75" s="29">
        <f t="shared" si="9"/>
        <v>62</v>
      </c>
      <c r="D75" s="24">
        <f t="shared" si="10"/>
        <v>25152.013411938926</v>
      </c>
      <c r="E75" s="24">
        <f t="shared" si="11"/>
        <v>0</v>
      </c>
      <c r="F75" s="24">
        <f t="shared" si="12"/>
        <v>9424.8605464241882</v>
      </c>
      <c r="G75" s="24">
        <f t="shared" si="7"/>
        <v>15727.152865514738</v>
      </c>
      <c r="H75" s="24">
        <f t="shared" si="13"/>
        <v>441235.78271868831</v>
      </c>
      <c r="I75" s="24">
        <f t="shared" si="8"/>
        <v>25152.013411938926</v>
      </c>
    </row>
    <row r="76" spans="2:9" ht="15.95" customHeight="1">
      <c r="B76" s="22"/>
      <c r="C76" s="29">
        <f t="shared" si="9"/>
        <v>63</v>
      </c>
      <c r="D76" s="24">
        <f t="shared" si="10"/>
        <v>25152.013411938926</v>
      </c>
      <c r="E76" s="24">
        <f t="shared" si="11"/>
        <v>0</v>
      </c>
      <c r="F76" s="24">
        <f t="shared" si="12"/>
        <v>9100.4880185729471</v>
      </c>
      <c r="G76" s="24">
        <f t="shared" si="7"/>
        <v>16051.525393365979</v>
      </c>
      <c r="H76" s="24">
        <f t="shared" si="13"/>
        <v>425184.25732532231</v>
      </c>
      <c r="I76" s="24">
        <f t="shared" si="8"/>
        <v>25152.013411938926</v>
      </c>
    </row>
    <row r="77" spans="2:9" ht="15.95" customHeight="1" thickBot="1">
      <c r="B77" s="22"/>
      <c r="C77" s="30">
        <f t="shared" si="9"/>
        <v>64</v>
      </c>
      <c r="D77" s="28">
        <f t="shared" si="10"/>
        <v>25152.013411938926</v>
      </c>
      <c r="E77" s="28">
        <f t="shared" si="11"/>
        <v>0</v>
      </c>
      <c r="F77" s="28">
        <f t="shared" si="12"/>
        <v>8769.4253073347736</v>
      </c>
      <c r="G77" s="28">
        <f t="shared" si="7"/>
        <v>16382.588104604152</v>
      </c>
      <c r="H77" s="28">
        <f t="shared" si="13"/>
        <v>408801.66922071815</v>
      </c>
      <c r="I77" s="28">
        <f t="shared" si="8"/>
        <v>25152.013411938926</v>
      </c>
    </row>
    <row r="78" spans="2:9" ht="15.95" customHeight="1">
      <c r="B78" s="22"/>
      <c r="C78" s="29">
        <f t="shared" si="9"/>
        <v>65</v>
      </c>
      <c r="D78" s="24">
        <f t="shared" si="10"/>
        <v>25152.013411938926</v>
      </c>
      <c r="E78" s="24">
        <f t="shared" si="11"/>
        <v>0</v>
      </c>
      <c r="F78" s="24">
        <f t="shared" si="12"/>
        <v>8431.5344276773121</v>
      </c>
      <c r="G78" s="24">
        <f t="shared" ref="G78:G109" si="14">D78-F78</f>
        <v>16720.478984261616</v>
      </c>
      <c r="H78" s="24">
        <f t="shared" si="13"/>
        <v>392081.19023645652</v>
      </c>
      <c r="I78" s="24">
        <f t="shared" ref="I78:I113" si="15">D78+E78</f>
        <v>25152.013411938926</v>
      </c>
    </row>
    <row r="79" spans="2:9" ht="15.95" customHeight="1">
      <c r="B79" s="22" t="s">
        <v>82</v>
      </c>
      <c r="C79" s="29">
        <f t="shared" ref="C79:C113" si="16">1+C78</f>
        <v>66</v>
      </c>
      <c r="D79" s="24">
        <f t="shared" ref="D79:D113" si="17">IF(H78&lt;1,0,D78)</f>
        <v>25152.013411938926</v>
      </c>
      <c r="E79" s="24">
        <f t="shared" ref="E79:E110" si="18">F79*$F$7</f>
        <v>0</v>
      </c>
      <c r="F79" s="24">
        <f t="shared" ref="F79:F113" si="19">H78*($F$5+$F$6)/4</f>
        <v>8086.6745486269165</v>
      </c>
      <c r="G79" s="24">
        <f t="shared" si="14"/>
        <v>17065.338863312008</v>
      </c>
      <c r="H79" s="24">
        <f t="shared" ref="H79:H110" si="20">H78-G79</f>
        <v>375015.85137314448</v>
      </c>
      <c r="I79" s="24">
        <f t="shared" si="15"/>
        <v>25152.013411938926</v>
      </c>
    </row>
    <row r="80" spans="2:9" ht="15.95" customHeight="1">
      <c r="B80" s="22"/>
      <c r="C80" s="29">
        <f t="shared" si="16"/>
        <v>67</v>
      </c>
      <c r="D80" s="24">
        <f t="shared" si="17"/>
        <v>25152.013411938926</v>
      </c>
      <c r="E80" s="24">
        <f t="shared" si="18"/>
        <v>0</v>
      </c>
      <c r="F80" s="24">
        <f t="shared" si="19"/>
        <v>7734.7019345711051</v>
      </c>
      <c r="G80" s="24">
        <f t="shared" si="14"/>
        <v>17417.311477367821</v>
      </c>
      <c r="H80" s="24">
        <f t="shared" si="20"/>
        <v>357598.53989577666</v>
      </c>
      <c r="I80" s="24">
        <f t="shared" si="15"/>
        <v>25152.013411938926</v>
      </c>
    </row>
    <row r="81" spans="2:9" ht="15.95" customHeight="1" thickBot="1">
      <c r="B81" s="22"/>
      <c r="C81" s="30">
        <f t="shared" si="16"/>
        <v>68</v>
      </c>
      <c r="D81" s="28">
        <f t="shared" si="17"/>
        <v>25152.013411938926</v>
      </c>
      <c r="E81" s="28">
        <f t="shared" si="18"/>
        <v>0</v>
      </c>
      <c r="F81" s="28">
        <f t="shared" si="19"/>
        <v>7375.4698853503942</v>
      </c>
      <c r="G81" s="28">
        <f t="shared" si="14"/>
        <v>17776.543526588532</v>
      </c>
      <c r="H81" s="28">
        <f t="shared" si="20"/>
        <v>339821.99636918813</v>
      </c>
      <c r="I81" s="28">
        <f t="shared" si="15"/>
        <v>25152.013411938926</v>
      </c>
    </row>
    <row r="82" spans="2:9" ht="15.95" customHeight="1">
      <c r="B82" s="22"/>
      <c r="C82" s="29">
        <f t="shared" si="16"/>
        <v>69</v>
      </c>
      <c r="D82" s="24">
        <f t="shared" si="17"/>
        <v>25152.013411938926</v>
      </c>
      <c r="E82" s="24">
        <f t="shared" si="18"/>
        <v>0</v>
      </c>
      <c r="F82" s="24">
        <f t="shared" si="19"/>
        <v>7008.8286751145051</v>
      </c>
      <c r="G82" s="24">
        <f t="shared" si="14"/>
        <v>18143.18473682442</v>
      </c>
      <c r="H82" s="24">
        <f t="shared" si="20"/>
        <v>321678.81163236371</v>
      </c>
      <c r="I82" s="24">
        <f t="shared" si="15"/>
        <v>25152.013411938926</v>
      </c>
    </row>
    <row r="83" spans="2:9" ht="15.95" customHeight="1">
      <c r="B83" s="22" t="s">
        <v>83</v>
      </c>
      <c r="C83" s="29">
        <f t="shared" si="16"/>
        <v>70</v>
      </c>
      <c r="D83" s="24">
        <f t="shared" si="17"/>
        <v>25152.013411938926</v>
      </c>
      <c r="E83" s="24">
        <f t="shared" si="18"/>
        <v>0</v>
      </c>
      <c r="F83" s="24">
        <f t="shared" si="19"/>
        <v>6634.6254899175019</v>
      </c>
      <c r="G83" s="24">
        <f t="shared" si="14"/>
        <v>18517.387922021422</v>
      </c>
      <c r="H83" s="24">
        <f t="shared" si="20"/>
        <v>303161.42371034226</v>
      </c>
      <c r="I83" s="24">
        <f t="shared" si="15"/>
        <v>25152.013411938926</v>
      </c>
    </row>
    <row r="84" spans="2:9" ht="15.95" customHeight="1">
      <c r="B84" s="22"/>
      <c r="C84" s="29">
        <f t="shared" si="16"/>
        <v>71</v>
      </c>
      <c r="D84" s="24">
        <f t="shared" si="17"/>
        <v>25152.013411938926</v>
      </c>
      <c r="E84" s="24">
        <f t="shared" si="18"/>
        <v>0</v>
      </c>
      <c r="F84" s="24">
        <f t="shared" si="19"/>
        <v>6252.7043640258098</v>
      </c>
      <c r="G84" s="24">
        <f t="shared" si="14"/>
        <v>18899.309047913117</v>
      </c>
      <c r="H84" s="24">
        <f t="shared" si="20"/>
        <v>284262.11466242914</v>
      </c>
      <c r="I84" s="24">
        <f t="shared" si="15"/>
        <v>25152.013411938926</v>
      </c>
    </row>
    <row r="85" spans="2:9" ht="15.95" customHeight="1" thickBot="1">
      <c r="B85" s="22"/>
      <c r="C85" s="30">
        <f t="shared" si="16"/>
        <v>72</v>
      </c>
      <c r="D85" s="28">
        <f t="shared" si="17"/>
        <v>25152.013411938926</v>
      </c>
      <c r="E85" s="28">
        <f t="shared" si="18"/>
        <v>0</v>
      </c>
      <c r="F85" s="28">
        <f t="shared" si="19"/>
        <v>5862.906114912601</v>
      </c>
      <c r="G85" s="28">
        <f t="shared" si="14"/>
        <v>19289.107297026327</v>
      </c>
      <c r="H85" s="28">
        <f t="shared" si="20"/>
        <v>264973.00736540282</v>
      </c>
      <c r="I85" s="28">
        <f t="shared" si="15"/>
        <v>25152.013411938926</v>
      </c>
    </row>
    <row r="86" spans="2:9" ht="15.95" customHeight="1">
      <c r="B86" s="22"/>
      <c r="C86" s="29">
        <f t="shared" si="16"/>
        <v>73</v>
      </c>
      <c r="D86" s="24">
        <f t="shared" si="17"/>
        <v>25152.013411938926</v>
      </c>
      <c r="E86" s="24">
        <f t="shared" si="18"/>
        <v>0</v>
      </c>
      <c r="F86" s="24">
        <f t="shared" si="19"/>
        <v>5465.0682769114337</v>
      </c>
      <c r="G86" s="24">
        <f t="shared" si="14"/>
        <v>19686.94513502749</v>
      </c>
      <c r="H86" s="24">
        <f t="shared" si="20"/>
        <v>245286.06223037533</v>
      </c>
      <c r="I86" s="24">
        <f t="shared" si="15"/>
        <v>25152.013411938926</v>
      </c>
    </row>
    <row r="87" spans="2:9" ht="15.95" customHeight="1">
      <c r="B87" s="22" t="s">
        <v>84</v>
      </c>
      <c r="C87" s="29">
        <f t="shared" si="16"/>
        <v>74</v>
      </c>
      <c r="D87" s="24">
        <f t="shared" si="17"/>
        <v>25152.013411938926</v>
      </c>
      <c r="E87" s="24">
        <f t="shared" si="18"/>
        <v>0</v>
      </c>
      <c r="F87" s="24">
        <f t="shared" si="19"/>
        <v>5059.0250335014916</v>
      </c>
      <c r="G87" s="24">
        <f t="shared" si="14"/>
        <v>20092.988378437432</v>
      </c>
      <c r="H87" s="24">
        <f t="shared" si="20"/>
        <v>225193.07385193789</v>
      </c>
      <c r="I87" s="24">
        <f t="shared" si="15"/>
        <v>25152.013411938926</v>
      </c>
    </row>
    <row r="88" spans="2:9" ht="15.95" customHeight="1">
      <c r="B88" s="22"/>
      <c r="C88" s="29">
        <f t="shared" si="16"/>
        <v>75</v>
      </c>
      <c r="D88" s="24">
        <f t="shared" si="17"/>
        <v>25152.013411938926</v>
      </c>
      <c r="E88" s="24">
        <f t="shared" si="18"/>
        <v>0</v>
      </c>
      <c r="F88" s="24">
        <f t="shared" si="19"/>
        <v>4644.607148196219</v>
      </c>
      <c r="G88" s="24">
        <f t="shared" si="14"/>
        <v>20507.406263742705</v>
      </c>
      <c r="H88" s="24">
        <f t="shared" si="20"/>
        <v>204685.66758819518</v>
      </c>
      <c r="I88" s="24">
        <f t="shared" si="15"/>
        <v>25152.013411938926</v>
      </c>
    </row>
    <row r="89" spans="2:9" ht="15.95" customHeight="1" thickBot="1">
      <c r="B89" s="22"/>
      <c r="C89" s="30">
        <f t="shared" si="16"/>
        <v>76</v>
      </c>
      <c r="D89" s="28">
        <f t="shared" si="17"/>
        <v>25152.013411938926</v>
      </c>
      <c r="E89" s="28">
        <f t="shared" si="18"/>
        <v>0</v>
      </c>
      <c r="F89" s="28">
        <f t="shared" si="19"/>
        <v>4221.6418940065259</v>
      </c>
      <c r="G89" s="28">
        <f t="shared" si="14"/>
        <v>20930.371517932399</v>
      </c>
      <c r="H89" s="28">
        <f t="shared" si="20"/>
        <v>183755.29607026279</v>
      </c>
      <c r="I89" s="28">
        <f t="shared" si="15"/>
        <v>25152.013411938926</v>
      </c>
    </row>
    <row r="90" spans="2:9" ht="15.95" customHeight="1">
      <c r="B90" s="22"/>
      <c r="C90" s="29">
        <f t="shared" si="16"/>
        <v>77</v>
      </c>
      <c r="D90" s="24">
        <f t="shared" si="17"/>
        <v>25152.013411938926</v>
      </c>
      <c r="E90" s="24">
        <f t="shared" si="18"/>
        <v>0</v>
      </c>
      <c r="F90" s="24">
        <f t="shared" si="19"/>
        <v>3789.9529814491702</v>
      </c>
      <c r="G90" s="24">
        <f t="shared" si="14"/>
        <v>21362.060430489757</v>
      </c>
      <c r="H90" s="24">
        <f t="shared" si="20"/>
        <v>162393.23563977302</v>
      </c>
      <c r="I90" s="24">
        <f t="shared" si="15"/>
        <v>25152.013411938926</v>
      </c>
    </row>
    <row r="91" spans="2:9" ht="15.95" customHeight="1">
      <c r="B91" s="22" t="s">
        <v>85</v>
      </c>
      <c r="C91" s="29">
        <f t="shared" si="16"/>
        <v>78</v>
      </c>
      <c r="D91" s="24">
        <f t="shared" si="17"/>
        <v>25152.013411938926</v>
      </c>
      <c r="E91" s="24">
        <f t="shared" si="18"/>
        <v>0</v>
      </c>
      <c r="F91" s="24">
        <f t="shared" si="19"/>
        <v>3349.3604850703186</v>
      </c>
      <c r="G91" s="24">
        <f t="shared" si="14"/>
        <v>21802.652926868606</v>
      </c>
      <c r="H91" s="24">
        <f t="shared" si="20"/>
        <v>140590.5827129044</v>
      </c>
      <c r="I91" s="24">
        <f t="shared" si="15"/>
        <v>25152.013411938926</v>
      </c>
    </row>
    <row r="92" spans="2:9" ht="15.95" customHeight="1">
      <c r="B92" s="22"/>
      <c r="C92" s="29">
        <f t="shared" si="16"/>
        <v>79</v>
      </c>
      <c r="D92" s="24">
        <f t="shared" si="17"/>
        <v>25152.013411938926</v>
      </c>
      <c r="E92" s="24">
        <f t="shared" si="18"/>
        <v>0</v>
      </c>
      <c r="F92" s="24">
        <f t="shared" si="19"/>
        <v>2899.6807684536534</v>
      </c>
      <c r="G92" s="24">
        <f t="shared" si="14"/>
        <v>22252.332643485272</v>
      </c>
      <c r="H92" s="24">
        <f t="shared" si="20"/>
        <v>118338.25006941913</v>
      </c>
      <c r="I92" s="24">
        <f t="shared" si="15"/>
        <v>25152.013411938926</v>
      </c>
    </row>
    <row r="93" spans="2:9" ht="15.95" customHeight="1" thickBot="1">
      <c r="B93" s="22"/>
      <c r="C93" s="30">
        <f t="shared" si="16"/>
        <v>80</v>
      </c>
      <c r="D93" s="28">
        <f t="shared" si="17"/>
        <v>25152.013411938926</v>
      </c>
      <c r="E93" s="28">
        <f t="shared" si="18"/>
        <v>0</v>
      </c>
      <c r="F93" s="28">
        <f t="shared" si="19"/>
        <v>2440.7264076817696</v>
      </c>
      <c r="G93" s="28">
        <f t="shared" si="14"/>
        <v>22711.287004257156</v>
      </c>
      <c r="H93" s="28">
        <f t="shared" si="20"/>
        <v>95626.963065161966</v>
      </c>
      <c r="I93" s="28">
        <f t="shared" si="15"/>
        <v>25152.013411938926</v>
      </c>
    </row>
    <row r="94" spans="2:9" ht="15.95" customHeight="1">
      <c r="B94" s="22"/>
      <c r="C94" s="29">
        <f t="shared" si="16"/>
        <v>81</v>
      </c>
      <c r="D94" s="24">
        <f t="shared" si="17"/>
        <v>25152.013411938926</v>
      </c>
      <c r="E94" s="24">
        <f t="shared" si="18"/>
        <v>0</v>
      </c>
      <c r="F94" s="24">
        <f t="shared" si="19"/>
        <v>1972.3061132189657</v>
      </c>
      <c r="G94" s="24">
        <f t="shared" si="14"/>
        <v>23179.707298719961</v>
      </c>
      <c r="H94" s="24">
        <f t="shared" si="20"/>
        <v>72447.255766442002</v>
      </c>
      <c r="I94" s="24">
        <f t="shared" si="15"/>
        <v>25152.013411938926</v>
      </c>
    </row>
    <row r="95" spans="2:9" ht="15.95" customHeight="1">
      <c r="B95" s="22" t="s">
        <v>86</v>
      </c>
      <c r="C95" s="29">
        <f t="shared" si="16"/>
        <v>82</v>
      </c>
      <c r="D95" s="24">
        <f t="shared" si="17"/>
        <v>25152.013411938926</v>
      </c>
      <c r="E95" s="24">
        <f t="shared" si="18"/>
        <v>0</v>
      </c>
      <c r="F95" s="24">
        <f t="shared" si="19"/>
        <v>1494.2246501828663</v>
      </c>
      <c r="G95" s="24">
        <f t="shared" si="14"/>
        <v>23657.788761756059</v>
      </c>
      <c r="H95" s="24">
        <f t="shared" si="20"/>
        <v>48789.467004685939</v>
      </c>
      <c r="I95" s="24">
        <f t="shared" si="15"/>
        <v>25152.013411938926</v>
      </c>
    </row>
    <row r="96" spans="2:9" ht="15.95" customHeight="1">
      <c r="B96" s="22"/>
      <c r="C96" s="29">
        <f t="shared" si="16"/>
        <v>83</v>
      </c>
      <c r="D96" s="24">
        <f t="shared" si="17"/>
        <v>25152.013411938926</v>
      </c>
      <c r="E96" s="24">
        <f t="shared" si="18"/>
        <v>0</v>
      </c>
      <c r="F96" s="24">
        <f t="shared" si="19"/>
        <v>1006.2827569716476</v>
      </c>
      <c r="G96" s="24">
        <f t="shared" si="14"/>
        <v>24145.730654967279</v>
      </c>
      <c r="H96" s="24">
        <f t="shared" si="20"/>
        <v>24643.73634971866</v>
      </c>
      <c r="I96" s="24">
        <f t="shared" si="15"/>
        <v>25152.013411938926</v>
      </c>
    </row>
    <row r="97" spans="2:9" ht="15.95" customHeight="1" thickBot="1">
      <c r="B97" s="22"/>
      <c r="C97" s="30">
        <f t="shared" si="16"/>
        <v>84</v>
      </c>
      <c r="D97" s="28">
        <f t="shared" si="17"/>
        <v>25152.013411938926</v>
      </c>
      <c r="E97" s="28">
        <f t="shared" si="18"/>
        <v>0</v>
      </c>
      <c r="F97" s="28">
        <f t="shared" si="19"/>
        <v>508.27706221294738</v>
      </c>
      <c r="G97" s="28">
        <f t="shared" si="14"/>
        <v>24643.736349725979</v>
      </c>
      <c r="H97" s="28">
        <f t="shared" si="20"/>
        <v>-7.3196133598685265E-9</v>
      </c>
      <c r="I97" s="28">
        <f t="shared" si="15"/>
        <v>25152.013411938926</v>
      </c>
    </row>
    <row r="98" spans="2:9" ht="15.95" customHeight="1">
      <c r="B98" s="22"/>
      <c r="C98" s="29">
        <f t="shared" si="16"/>
        <v>85</v>
      </c>
      <c r="D98" s="24">
        <f t="shared" si="17"/>
        <v>0</v>
      </c>
      <c r="E98" s="24">
        <f t="shared" si="18"/>
        <v>0</v>
      </c>
      <c r="F98" s="24">
        <f t="shared" si="19"/>
        <v>-1.5096702554728837E-10</v>
      </c>
      <c r="G98" s="24">
        <f t="shared" si="14"/>
        <v>1.5096702554728837E-10</v>
      </c>
      <c r="H98" s="24">
        <f t="shared" si="20"/>
        <v>-7.4705803854158146E-9</v>
      </c>
      <c r="I98" s="24">
        <f t="shared" si="15"/>
        <v>0</v>
      </c>
    </row>
    <row r="99" spans="2:9" ht="15.95" customHeight="1">
      <c r="B99" s="22" t="s">
        <v>87</v>
      </c>
      <c r="C99" s="29">
        <f t="shared" si="16"/>
        <v>86</v>
      </c>
      <c r="D99" s="24">
        <f t="shared" si="17"/>
        <v>0</v>
      </c>
      <c r="E99" s="24">
        <f t="shared" si="18"/>
        <v>0</v>
      </c>
      <c r="F99" s="24">
        <f t="shared" si="19"/>
        <v>-1.5408072044920118E-10</v>
      </c>
      <c r="G99" s="24">
        <f t="shared" si="14"/>
        <v>1.5408072044920118E-10</v>
      </c>
      <c r="H99" s="24">
        <f t="shared" si="20"/>
        <v>-7.6246611058650166E-9</v>
      </c>
      <c r="I99" s="24">
        <f t="shared" si="15"/>
        <v>0</v>
      </c>
    </row>
    <row r="100" spans="2:9" ht="15.95" customHeight="1">
      <c r="B100" s="22"/>
      <c r="C100" s="29">
        <f t="shared" si="16"/>
        <v>87</v>
      </c>
      <c r="D100" s="24">
        <f t="shared" si="17"/>
        <v>0</v>
      </c>
      <c r="E100" s="24">
        <f t="shared" si="18"/>
        <v>0</v>
      </c>
      <c r="F100" s="24">
        <f t="shared" si="19"/>
        <v>-1.5725863530846597E-10</v>
      </c>
      <c r="G100" s="24">
        <f t="shared" si="14"/>
        <v>1.5725863530846597E-10</v>
      </c>
      <c r="H100" s="24">
        <f t="shared" si="20"/>
        <v>-7.7819197411734831E-9</v>
      </c>
      <c r="I100" s="24">
        <f t="shared" si="15"/>
        <v>0</v>
      </c>
    </row>
    <row r="101" spans="2:9" ht="15.95" customHeight="1" thickBot="1">
      <c r="B101" s="22"/>
      <c r="C101" s="30">
        <f t="shared" si="16"/>
        <v>88</v>
      </c>
      <c r="D101" s="28">
        <f t="shared" si="17"/>
        <v>0</v>
      </c>
      <c r="E101" s="28">
        <f t="shared" si="18"/>
        <v>0</v>
      </c>
      <c r="F101" s="28">
        <f t="shared" si="19"/>
        <v>-1.605020946617031E-10</v>
      </c>
      <c r="G101" s="28">
        <f t="shared" si="14"/>
        <v>1.605020946617031E-10</v>
      </c>
      <c r="H101" s="28">
        <f t="shared" si="20"/>
        <v>-7.942421835835186E-9</v>
      </c>
      <c r="I101" s="28">
        <f t="shared" si="15"/>
        <v>0</v>
      </c>
    </row>
    <row r="102" spans="2:9" ht="15.95" customHeight="1">
      <c r="B102" s="22"/>
      <c r="C102" s="29">
        <f t="shared" si="16"/>
        <v>89</v>
      </c>
      <c r="D102" s="24">
        <f t="shared" si="17"/>
        <v>0</v>
      </c>
      <c r="E102" s="24">
        <f t="shared" si="18"/>
        <v>0</v>
      </c>
      <c r="F102" s="24">
        <f t="shared" si="19"/>
        <v>-1.6381245036410072E-10</v>
      </c>
      <c r="G102" s="24">
        <f t="shared" si="14"/>
        <v>1.6381245036410072E-10</v>
      </c>
      <c r="H102" s="24">
        <f t="shared" si="20"/>
        <v>-8.1062342861992874E-9</v>
      </c>
      <c r="I102" s="24">
        <f t="shared" si="15"/>
        <v>0</v>
      </c>
    </row>
    <row r="103" spans="2:9" ht="15.95" customHeight="1">
      <c r="B103" s="22" t="s">
        <v>88</v>
      </c>
      <c r="C103" s="29">
        <f t="shared" si="16"/>
        <v>90</v>
      </c>
      <c r="D103" s="24">
        <f t="shared" si="17"/>
        <v>0</v>
      </c>
      <c r="E103" s="24">
        <f t="shared" si="18"/>
        <v>0</v>
      </c>
      <c r="F103" s="24">
        <f t="shared" si="19"/>
        <v>-1.671910821528603E-10</v>
      </c>
      <c r="G103" s="24">
        <f t="shared" si="14"/>
        <v>1.671910821528603E-10</v>
      </c>
      <c r="H103" s="24">
        <f t="shared" si="20"/>
        <v>-8.2734253683521482E-9</v>
      </c>
      <c r="I103" s="24">
        <f t="shared" si="15"/>
        <v>0</v>
      </c>
    </row>
    <row r="104" spans="2:9" ht="15.95" customHeight="1">
      <c r="B104" s="22"/>
      <c r="C104" s="29">
        <f t="shared" si="16"/>
        <v>91</v>
      </c>
      <c r="D104" s="24">
        <f t="shared" si="17"/>
        <v>0</v>
      </c>
      <c r="E104" s="24">
        <f t="shared" si="18"/>
        <v>0</v>
      </c>
      <c r="F104" s="24">
        <f t="shared" si="19"/>
        <v>-1.7063939822226306E-10</v>
      </c>
      <c r="G104" s="24">
        <f t="shared" si="14"/>
        <v>1.7063939822226306E-10</v>
      </c>
      <c r="H104" s="24">
        <f t="shared" si="20"/>
        <v>-8.4440647665744108E-9</v>
      </c>
      <c r="I104" s="24">
        <f t="shared" si="15"/>
        <v>0</v>
      </c>
    </row>
    <row r="105" spans="2:9" ht="15.95" customHeight="1" thickBot="1">
      <c r="B105" s="22"/>
      <c r="C105" s="30">
        <f t="shared" si="16"/>
        <v>92</v>
      </c>
      <c r="D105" s="28">
        <f t="shared" si="17"/>
        <v>0</v>
      </c>
      <c r="E105" s="28">
        <f t="shared" si="18"/>
        <v>0</v>
      </c>
      <c r="F105" s="28">
        <f t="shared" si="19"/>
        <v>-1.7415883581059722E-10</v>
      </c>
      <c r="G105" s="28">
        <f t="shared" si="14"/>
        <v>1.7415883581059722E-10</v>
      </c>
      <c r="H105" s="28">
        <f t="shared" si="20"/>
        <v>-8.6182236023850082E-9</v>
      </c>
      <c r="I105" s="28">
        <f t="shared" si="15"/>
        <v>0</v>
      </c>
    </row>
    <row r="106" spans="2:9" ht="15.95" customHeight="1">
      <c r="B106" s="22"/>
      <c r="C106" s="29">
        <f t="shared" si="16"/>
        <v>93</v>
      </c>
      <c r="D106" s="24">
        <f t="shared" si="17"/>
        <v>0</v>
      </c>
      <c r="E106" s="24">
        <f t="shared" si="18"/>
        <v>0</v>
      </c>
      <c r="F106" s="24">
        <f t="shared" si="19"/>
        <v>-1.7775086179919079E-10</v>
      </c>
      <c r="G106" s="24">
        <f t="shared" si="14"/>
        <v>1.7775086179919079E-10</v>
      </c>
      <c r="H106" s="24">
        <f t="shared" si="20"/>
        <v>-8.7959744641841994E-9</v>
      </c>
      <c r="I106" s="24">
        <f t="shared" si="15"/>
        <v>0</v>
      </c>
    </row>
    <row r="107" spans="2:9" ht="15.95" customHeight="1">
      <c r="B107" s="22" t="s">
        <v>89</v>
      </c>
      <c r="C107" s="29">
        <f t="shared" si="16"/>
        <v>94</v>
      </c>
      <c r="D107" s="24">
        <f t="shared" si="17"/>
        <v>0</v>
      </c>
      <c r="E107" s="24">
        <f t="shared" si="18"/>
        <v>0</v>
      </c>
      <c r="F107" s="24">
        <f t="shared" si="19"/>
        <v>-1.8141697332379911E-10</v>
      </c>
      <c r="G107" s="24">
        <f t="shared" si="14"/>
        <v>1.8141697332379911E-10</v>
      </c>
      <c r="H107" s="24">
        <f t="shared" si="20"/>
        <v>-8.9773914375079992E-9</v>
      </c>
      <c r="I107" s="24">
        <f t="shared" si="15"/>
        <v>0</v>
      </c>
    </row>
    <row r="108" spans="2:9" ht="15.95" customHeight="1">
      <c r="B108" s="22"/>
      <c r="C108" s="29">
        <f t="shared" si="16"/>
        <v>95</v>
      </c>
      <c r="D108" s="24">
        <f t="shared" si="17"/>
        <v>0</v>
      </c>
      <c r="E108" s="24">
        <f t="shared" si="18"/>
        <v>0</v>
      </c>
      <c r="F108" s="24">
        <f t="shared" si="19"/>
        <v>-1.8515869839860249E-10</v>
      </c>
      <c r="G108" s="24">
        <f t="shared" si="14"/>
        <v>1.8515869839860249E-10</v>
      </c>
      <c r="H108" s="24">
        <f t="shared" si="20"/>
        <v>-9.1625501359066014E-9</v>
      </c>
      <c r="I108" s="24">
        <f t="shared" si="15"/>
        <v>0</v>
      </c>
    </row>
    <row r="109" spans="2:9" ht="15.95" customHeight="1" thickBot="1">
      <c r="B109" s="22"/>
      <c r="C109" s="30">
        <f t="shared" si="16"/>
        <v>96</v>
      </c>
      <c r="D109" s="28">
        <f t="shared" si="17"/>
        <v>0</v>
      </c>
      <c r="E109" s="28">
        <f t="shared" si="18"/>
        <v>0</v>
      </c>
      <c r="F109" s="28">
        <f t="shared" si="19"/>
        <v>-1.8897759655307367E-10</v>
      </c>
      <c r="G109" s="28">
        <f t="shared" si="14"/>
        <v>1.8897759655307367E-10</v>
      </c>
      <c r="H109" s="28">
        <f t="shared" si="20"/>
        <v>-9.3515277324596756E-9</v>
      </c>
      <c r="I109" s="28">
        <f t="shared" si="15"/>
        <v>0</v>
      </c>
    </row>
    <row r="110" spans="2:9" ht="15.95" customHeight="1">
      <c r="B110" s="22"/>
      <c r="C110" s="29">
        <f t="shared" si="16"/>
        <v>97</v>
      </c>
      <c r="D110" s="24">
        <f t="shared" si="17"/>
        <v>0</v>
      </c>
      <c r="E110" s="24">
        <f t="shared" si="18"/>
        <v>0</v>
      </c>
      <c r="F110" s="24">
        <f t="shared" si="19"/>
        <v>-1.9287525948198082E-10</v>
      </c>
      <c r="G110" s="24">
        <f>D110-F110</f>
        <v>1.9287525948198082E-10</v>
      </c>
      <c r="H110" s="24">
        <f t="shared" si="20"/>
        <v>-9.5444029919416565E-9</v>
      </c>
      <c r="I110" s="24">
        <f t="shared" si="15"/>
        <v>0</v>
      </c>
    </row>
    <row r="111" spans="2:9" ht="15.95" customHeight="1">
      <c r="B111" s="22" t="s">
        <v>90</v>
      </c>
      <c r="C111" s="29">
        <f t="shared" si="16"/>
        <v>98</v>
      </c>
      <c r="D111" s="24">
        <f t="shared" si="17"/>
        <v>0</v>
      </c>
      <c r="E111" s="24">
        <f>F111*$F$7</f>
        <v>0</v>
      </c>
      <c r="F111" s="24">
        <f t="shared" si="19"/>
        <v>-1.9685331170879667E-10</v>
      </c>
      <c r="G111" s="24">
        <f>D111-F111</f>
        <v>1.9685331170879667E-10</v>
      </c>
      <c r="H111" s="24">
        <f>H110-G111</f>
        <v>-9.7412563036504539E-9</v>
      </c>
      <c r="I111" s="24">
        <f t="shared" si="15"/>
        <v>0</v>
      </c>
    </row>
    <row r="112" spans="2:9" ht="15.95" customHeight="1">
      <c r="B112" s="22"/>
      <c r="C112" s="29">
        <f t="shared" si="16"/>
        <v>99</v>
      </c>
      <c r="D112" s="24">
        <f t="shared" si="17"/>
        <v>0</v>
      </c>
      <c r="E112" s="24">
        <f>F112*$F$7</f>
        <v>0</v>
      </c>
      <c r="F112" s="24">
        <f t="shared" si="19"/>
        <v>-2.0091341126279062E-10</v>
      </c>
      <c r="G112" s="24">
        <f>D112-F112</f>
        <v>2.0091341126279062E-10</v>
      </c>
      <c r="H112" s="24">
        <f>H111-G112</f>
        <v>-9.9421697149132443E-9</v>
      </c>
      <c r="I112" s="24">
        <f t="shared" si="15"/>
        <v>0</v>
      </c>
    </row>
    <row r="113" spans="2:9" ht="15.95" customHeight="1" thickBot="1">
      <c r="B113" s="22"/>
      <c r="C113" s="30">
        <f t="shared" si="16"/>
        <v>100</v>
      </c>
      <c r="D113" s="28">
        <f t="shared" si="17"/>
        <v>0</v>
      </c>
      <c r="E113" s="28">
        <f>F113*$F$7</f>
        <v>0</v>
      </c>
      <c r="F113" s="28">
        <f t="shared" si="19"/>
        <v>-2.0505725037008566E-10</v>
      </c>
      <c r="G113" s="28">
        <f>D113-F113</f>
        <v>2.0505725037008566E-10</v>
      </c>
      <c r="H113" s="28">
        <f>H112-G113</f>
        <v>-1.014722696528333E-8</v>
      </c>
      <c r="I113" s="28">
        <f t="shared" si="15"/>
        <v>0</v>
      </c>
    </row>
  </sheetData>
  <mergeCells count="1">
    <mergeCell ref="C2:I2"/>
  </mergeCells>
  <phoneticPr fontId="0" type="noConversion"/>
  <pageMargins left="0.75" right="0.75" top="1" bottom="1" header="0.5" footer="0.5"/>
  <pageSetup paperSize="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J313"/>
  <sheetViews>
    <sheetView tabSelected="1" workbookViewId="0">
      <selection activeCell="I8" sqref="I8"/>
    </sheetView>
  </sheetViews>
  <sheetFormatPr defaultRowHeight="12.75"/>
  <cols>
    <col min="1" max="1" width="9.140625" style="1"/>
    <col min="2" max="2" width="12" style="12" customWidth="1"/>
    <col min="3" max="3" width="7.7109375" style="1" customWidth="1"/>
    <col min="4" max="4" width="13.5703125" style="1" customWidth="1"/>
    <col min="5" max="5" width="11.28515625" style="1" customWidth="1"/>
    <col min="6" max="6" width="10.5703125" style="1" customWidth="1"/>
    <col min="7" max="7" width="17.5703125" style="4" customWidth="1"/>
    <col min="8" max="8" width="20.140625" style="1" customWidth="1"/>
    <col min="9" max="9" width="16.28515625" style="1" customWidth="1"/>
    <col min="10" max="16384" width="9.140625" style="1"/>
  </cols>
  <sheetData>
    <row r="1" spans="2:9" ht="10.5" customHeight="1"/>
    <row r="2" spans="2:9" ht="24" customHeight="1" thickBot="1">
      <c r="C2" s="40" t="s">
        <v>13</v>
      </c>
      <c r="D2" s="40"/>
      <c r="E2" s="40"/>
      <c r="F2" s="40"/>
      <c r="G2" s="40"/>
      <c r="H2" s="40"/>
      <c r="I2" s="40"/>
    </row>
    <row r="3" spans="2:9" ht="15.75">
      <c r="C3" s="11"/>
      <c r="D3" s="11"/>
      <c r="E3" s="11"/>
      <c r="F3" s="11"/>
      <c r="G3" s="11"/>
      <c r="H3" s="11"/>
      <c r="I3" s="11"/>
    </row>
    <row r="4" spans="2:9" ht="15">
      <c r="C4" s="13" t="s">
        <v>2</v>
      </c>
      <c r="D4" s="13"/>
      <c r="E4" s="8"/>
      <c r="G4" s="16">
        <v>189109.9</v>
      </c>
    </row>
    <row r="5" spans="2:9" ht="15">
      <c r="C5" s="13" t="s">
        <v>3</v>
      </c>
      <c r="D5" s="13"/>
      <c r="E5" s="8"/>
      <c r="G5" s="15">
        <v>0.06</v>
      </c>
    </row>
    <row r="6" spans="2:9" ht="15">
      <c r="C6" s="13" t="s">
        <v>4</v>
      </c>
      <c r="D6" s="13"/>
      <c r="E6" s="8"/>
      <c r="G6" s="5">
        <v>0</v>
      </c>
    </row>
    <row r="7" spans="2:9" ht="15">
      <c r="C7" s="13" t="s">
        <v>1</v>
      </c>
      <c r="D7" s="13"/>
      <c r="E7" s="8"/>
      <c r="G7" s="6">
        <v>0</v>
      </c>
    </row>
    <row r="8" spans="2:9" ht="15">
      <c r="C8" s="13" t="s">
        <v>11</v>
      </c>
      <c r="D8" s="8"/>
      <c r="E8" s="8"/>
      <c r="G8" s="10">
        <v>30</v>
      </c>
      <c r="H8" s="14" t="s">
        <v>14</v>
      </c>
    </row>
    <row r="9" spans="2:9" ht="15" hidden="1">
      <c r="C9" s="2"/>
      <c r="G9" s="14">
        <f>ROUNDDOWN(G8,0)</f>
        <v>30</v>
      </c>
      <c r="H9" s="3"/>
    </row>
    <row r="10" spans="2:9" hidden="1">
      <c r="G10" s="9" t="b">
        <f>AND(G9&lt;301,G9&gt;0)</f>
        <v>1</v>
      </c>
    </row>
    <row r="11" spans="2:9">
      <c r="G11" s="9"/>
    </row>
    <row r="12" spans="2:9">
      <c r="B12" s="22"/>
      <c r="C12" s="34"/>
      <c r="D12" s="34"/>
      <c r="E12" s="34"/>
      <c r="F12" s="34"/>
      <c r="G12" s="35"/>
      <c r="H12" s="34"/>
      <c r="I12" s="34"/>
    </row>
    <row r="13" spans="2:9" s="7" customFormat="1" ht="25.5">
      <c r="B13" s="17"/>
      <c r="C13" s="18" t="s">
        <v>5</v>
      </c>
      <c r="D13" s="19" t="s">
        <v>6</v>
      </c>
      <c r="E13" s="19" t="s">
        <v>7</v>
      </c>
      <c r="F13" s="19" t="s">
        <v>0</v>
      </c>
      <c r="G13" s="20" t="s">
        <v>8</v>
      </c>
      <c r="H13" s="19" t="s">
        <v>9</v>
      </c>
      <c r="I13" s="21" t="s">
        <v>10</v>
      </c>
    </row>
    <row r="14" spans="2:9" ht="15.95" customHeight="1">
      <c r="B14" s="22"/>
      <c r="C14" s="23">
        <v>1</v>
      </c>
      <c r="D14" s="36">
        <f>IF(G10,((POWER(1+(G5+G6)/12,G9))*((G5+G6)/12)/((POWER(1+(G5+G6)/12,G9))-1)*G4),0)</f>
        <v>6803.9696633473677</v>
      </c>
      <c r="E14" s="36">
        <f>IF(G10,(F14*$G$7),0)</f>
        <v>0</v>
      </c>
      <c r="F14" s="36">
        <f>IF(G10,(G4*(G5+G6)/12),0)</f>
        <v>945.54949999999997</v>
      </c>
      <c r="G14" s="36">
        <f t="shared" ref="G14:G77" si="0">D14-F14</f>
        <v>5858.4201633473676</v>
      </c>
      <c r="H14" s="36">
        <f>IF(G10,(G4-G14),0)</f>
        <v>183251.47983665264</v>
      </c>
      <c r="I14" s="36">
        <f>D14+E14</f>
        <v>6803.9696633473677</v>
      </c>
    </row>
    <row r="15" spans="2:9" ht="15.95" customHeight="1">
      <c r="B15" s="22" t="s">
        <v>15</v>
      </c>
      <c r="C15" s="23">
        <f t="shared" ref="C15:C78" si="1">1+C14</f>
        <v>2</v>
      </c>
      <c r="D15" s="36">
        <f>IF(H14&lt;1,0,D14)</f>
        <v>6803.9696633473677</v>
      </c>
      <c r="E15" s="36">
        <f t="shared" ref="E15:E46" si="2">F15*$G$7</f>
        <v>0</v>
      </c>
      <c r="F15" s="36">
        <f t="shared" ref="F15:F78" si="3">H14*($G$5+$G$6)/12</f>
        <v>916.25739918326315</v>
      </c>
      <c r="G15" s="36">
        <f t="shared" si="0"/>
        <v>5887.7122641641045</v>
      </c>
      <c r="H15" s="36">
        <f t="shared" ref="H15:H78" si="4">H14-G15</f>
        <v>177363.76757248852</v>
      </c>
      <c r="I15" s="36">
        <f t="shared" ref="I15:I78" si="5">D15+E15</f>
        <v>6803.9696633473677</v>
      </c>
    </row>
    <row r="16" spans="2:9" ht="15.95" customHeight="1">
      <c r="B16" s="22"/>
      <c r="C16" s="23">
        <f t="shared" si="1"/>
        <v>3</v>
      </c>
      <c r="D16" s="36">
        <f t="shared" ref="D16:D21" si="6">IF(H15&lt;1,0,D15)</f>
        <v>6803.9696633473677</v>
      </c>
      <c r="E16" s="36">
        <f t="shared" si="2"/>
        <v>0</v>
      </c>
      <c r="F16" s="36">
        <f t="shared" si="3"/>
        <v>886.81883786244259</v>
      </c>
      <c r="G16" s="36">
        <f t="shared" si="0"/>
        <v>5917.150825484925</v>
      </c>
      <c r="H16" s="36">
        <f t="shared" si="4"/>
        <v>171446.6167470036</v>
      </c>
      <c r="I16" s="36">
        <f t="shared" si="5"/>
        <v>6803.9696633473677</v>
      </c>
    </row>
    <row r="17" spans="2:9" ht="15.95" customHeight="1">
      <c r="B17" s="22"/>
      <c r="C17" s="25">
        <f t="shared" si="1"/>
        <v>4</v>
      </c>
      <c r="D17" s="36">
        <f t="shared" si="6"/>
        <v>6803.9696633473677</v>
      </c>
      <c r="E17" s="36">
        <f t="shared" si="2"/>
        <v>0</v>
      </c>
      <c r="F17" s="36">
        <f t="shared" si="3"/>
        <v>857.23308373501789</v>
      </c>
      <c r="G17" s="37">
        <f t="shared" si="0"/>
        <v>5946.7365796123495</v>
      </c>
      <c r="H17" s="37">
        <f t="shared" si="4"/>
        <v>165499.88016739124</v>
      </c>
      <c r="I17" s="36">
        <f t="shared" si="5"/>
        <v>6803.9696633473677</v>
      </c>
    </row>
    <row r="18" spans="2:9" ht="15.95" customHeight="1">
      <c r="B18" s="22"/>
      <c r="C18" s="25">
        <f t="shared" si="1"/>
        <v>5</v>
      </c>
      <c r="D18" s="36">
        <f t="shared" si="6"/>
        <v>6803.9696633473677</v>
      </c>
      <c r="E18" s="36">
        <f t="shared" si="2"/>
        <v>0</v>
      </c>
      <c r="F18" s="36">
        <f t="shared" si="3"/>
        <v>827.49940083695617</v>
      </c>
      <c r="G18" s="37">
        <f t="shared" si="0"/>
        <v>5976.4702625104119</v>
      </c>
      <c r="H18" s="37">
        <f t="shared" si="4"/>
        <v>159523.40990488083</v>
      </c>
      <c r="I18" s="36">
        <f t="shared" si="5"/>
        <v>6803.9696633473677</v>
      </c>
    </row>
    <row r="19" spans="2:9" ht="15.95" customHeight="1" thickBot="1">
      <c r="B19" s="22"/>
      <c r="C19" s="27">
        <f t="shared" si="1"/>
        <v>6</v>
      </c>
      <c r="D19" s="38">
        <f t="shared" si="6"/>
        <v>6803.9696633473677</v>
      </c>
      <c r="E19" s="38">
        <f t="shared" si="2"/>
        <v>0</v>
      </c>
      <c r="F19" s="38">
        <f t="shared" si="3"/>
        <v>797.61704952440414</v>
      </c>
      <c r="G19" s="38">
        <f t="shared" si="0"/>
        <v>6006.3526138229636</v>
      </c>
      <c r="H19" s="38">
        <f t="shared" si="4"/>
        <v>153517.05729105786</v>
      </c>
      <c r="I19" s="38">
        <f t="shared" si="5"/>
        <v>6803.9696633473677</v>
      </c>
    </row>
    <row r="20" spans="2:9" ht="15.95" customHeight="1">
      <c r="B20" s="22"/>
      <c r="C20" s="25">
        <f t="shared" si="1"/>
        <v>7</v>
      </c>
      <c r="D20" s="36">
        <f t="shared" si="6"/>
        <v>6803.9696633473677</v>
      </c>
      <c r="E20" s="36">
        <f t="shared" si="2"/>
        <v>0</v>
      </c>
      <c r="F20" s="36">
        <f t="shared" si="3"/>
        <v>767.58528645528929</v>
      </c>
      <c r="G20" s="37">
        <f t="shared" si="0"/>
        <v>6036.3843768920788</v>
      </c>
      <c r="H20" s="37">
        <f t="shared" si="4"/>
        <v>147480.67291416577</v>
      </c>
      <c r="I20" s="36">
        <f t="shared" si="5"/>
        <v>6803.9696633473677</v>
      </c>
    </row>
    <row r="21" spans="2:9" ht="15.95" customHeight="1">
      <c r="B21" s="22" t="s">
        <v>16</v>
      </c>
      <c r="C21" s="25">
        <f t="shared" si="1"/>
        <v>8</v>
      </c>
      <c r="D21" s="36">
        <f t="shared" si="6"/>
        <v>6803.9696633473677</v>
      </c>
      <c r="E21" s="36">
        <f t="shared" si="2"/>
        <v>0</v>
      </c>
      <c r="F21" s="36">
        <f t="shared" si="3"/>
        <v>737.40336457082878</v>
      </c>
      <c r="G21" s="37">
        <f t="shared" si="0"/>
        <v>6066.566298776539</v>
      </c>
      <c r="H21" s="37">
        <f t="shared" si="4"/>
        <v>141414.10661538923</v>
      </c>
      <c r="I21" s="36">
        <f t="shared" si="5"/>
        <v>6803.9696633473677</v>
      </c>
    </row>
    <row r="22" spans="2:9" ht="15.95" customHeight="1">
      <c r="B22" s="22"/>
      <c r="C22" s="23">
        <f t="shared" si="1"/>
        <v>9</v>
      </c>
      <c r="D22" s="36">
        <f>IF(H21&lt;1,0,D21)</f>
        <v>6803.9696633473677</v>
      </c>
      <c r="E22" s="36">
        <f t="shared" si="2"/>
        <v>0</v>
      </c>
      <c r="F22" s="36">
        <f t="shared" si="3"/>
        <v>707.07053307694616</v>
      </c>
      <c r="G22" s="36">
        <f t="shared" si="0"/>
        <v>6096.8991302704217</v>
      </c>
      <c r="H22" s="36">
        <f t="shared" si="4"/>
        <v>135317.20748511882</v>
      </c>
      <c r="I22" s="36">
        <f t="shared" si="5"/>
        <v>6803.9696633473677</v>
      </c>
    </row>
    <row r="23" spans="2:9" ht="15.95" customHeight="1">
      <c r="B23" s="22"/>
      <c r="C23" s="23">
        <f t="shared" si="1"/>
        <v>10</v>
      </c>
      <c r="D23" s="36">
        <f t="shared" ref="D23:D33" si="7">D22</f>
        <v>6803.9696633473677</v>
      </c>
      <c r="E23" s="36">
        <f t="shared" si="2"/>
        <v>0</v>
      </c>
      <c r="F23" s="36">
        <f t="shared" si="3"/>
        <v>676.5860374255941</v>
      </c>
      <c r="G23" s="36">
        <f t="shared" si="0"/>
        <v>6127.3836259217733</v>
      </c>
      <c r="H23" s="36">
        <f t="shared" si="4"/>
        <v>129189.82385919704</v>
      </c>
      <c r="I23" s="36">
        <f t="shared" si="5"/>
        <v>6803.9696633473677</v>
      </c>
    </row>
    <row r="24" spans="2:9" ht="15.95" customHeight="1">
      <c r="B24" s="22"/>
      <c r="C24" s="23">
        <f t="shared" si="1"/>
        <v>11</v>
      </c>
      <c r="D24" s="36">
        <f t="shared" si="7"/>
        <v>6803.9696633473677</v>
      </c>
      <c r="E24" s="36">
        <f t="shared" si="2"/>
        <v>0</v>
      </c>
      <c r="F24" s="36">
        <f t="shared" si="3"/>
        <v>645.94911929598527</v>
      </c>
      <c r="G24" s="36">
        <f t="shared" si="0"/>
        <v>6158.0205440513828</v>
      </c>
      <c r="H24" s="36">
        <f t="shared" si="4"/>
        <v>123031.80331514566</v>
      </c>
      <c r="I24" s="36">
        <f t="shared" si="5"/>
        <v>6803.9696633473677</v>
      </c>
    </row>
    <row r="25" spans="2:9" ht="15.95" customHeight="1" thickBot="1">
      <c r="B25" s="22"/>
      <c r="C25" s="27">
        <f t="shared" si="1"/>
        <v>12</v>
      </c>
      <c r="D25" s="38">
        <f t="shared" si="7"/>
        <v>6803.9696633473677</v>
      </c>
      <c r="E25" s="38">
        <f t="shared" si="2"/>
        <v>0</v>
      </c>
      <c r="F25" s="38">
        <f t="shared" si="3"/>
        <v>615.15901657572829</v>
      </c>
      <c r="G25" s="38">
        <f t="shared" si="0"/>
        <v>6188.8106467716398</v>
      </c>
      <c r="H25" s="38">
        <f t="shared" si="4"/>
        <v>116842.99266837402</v>
      </c>
      <c r="I25" s="38">
        <f t="shared" si="5"/>
        <v>6803.9696633473677</v>
      </c>
    </row>
    <row r="26" spans="2:9" ht="15.95" customHeight="1">
      <c r="B26" s="22"/>
      <c r="C26" s="25">
        <f t="shared" si="1"/>
        <v>13</v>
      </c>
      <c r="D26" s="36">
        <f>IF(H25&lt;1,0,D25)</f>
        <v>6803.9696633473677</v>
      </c>
      <c r="E26" s="36">
        <f t="shared" si="2"/>
        <v>0</v>
      </c>
      <c r="F26" s="36">
        <f t="shared" si="3"/>
        <v>584.21496334187009</v>
      </c>
      <c r="G26" s="37">
        <f t="shared" si="0"/>
        <v>6219.7547000054974</v>
      </c>
      <c r="H26" s="37">
        <f t="shared" si="4"/>
        <v>110623.23796836853</v>
      </c>
      <c r="I26" s="36">
        <f t="shared" si="5"/>
        <v>6803.9696633473677</v>
      </c>
    </row>
    <row r="27" spans="2:9" ht="15.95" customHeight="1">
      <c r="B27" s="22" t="s">
        <v>17</v>
      </c>
      <c r="C27" s="25">
        <f t="shared" si="1"/>
        <v>14</v>
      </c>
      <c r="D27" s="36">
        <f t="shared" si="7"/>
        <v>6803.9696633473677</v>
      </c>
      <c r="E27" s="36">
        <f t="shared" si="2"/>
        <v>0</v>
      </c>
      <c r="F27" s="36">
        <f t="shared" si="3"/>
        <v>553.11618984184258</v>
      </c>
      <c r="G27" s="37">
        <f t="shared" si="0"/>
        <v>6250.8534735055255</v>
      </c>
      <c r="H27" s="37">
        <f t="shared" si="4"/>
        <v>104372.384494863</v>
      </c>
      <c r="I27" s="36">
        <f t="shared" si="5"/>
        <v>6803.9696633473677</v>
      </c>
    </row>
    <row r="28" spans="2:9" ht="15.95" customHeight="1">
      <c r="B28" s="22"/>
      <c r="C28" s="23">
        <f t="shared" si="1"/>
        <v>15</v>
      </c>
      <c r="D28" s="36">
        <f t="shared" si="7"/>
        <v>6803.9696633473677</v>
      </c>
      <c r="E28" s="36">
        <f t="shared" si="2"/>
        <v>0</v>
      </c>
      <c r="F28" s="36">
        <f t="shared" si="3"/>
        <v>521.86192247431495</v>
      </c>
      <c r="G28" s="36">
        <f t="shared" si="0"/>
        <v>6282.1077408730525</v>
      </c>
      <c r="H28" s="36">
        <f t="shared" si="4"/>
        <v>98090.276753989951</v>
      </c>
      <c r="I28" s="36">
        <f t="shared" si="5"/>
        <v>6803.9696633473677</v>
      </c>
    </row>
    <row r="29" spans="2:9" ht="15.95" customHeight="1">
      <c r="B29" s="22"/>
      <c r="C29" s="23">
        <f t="shared" si="1"/>
        <v>16</v>
      </c>
      <c r="D29" s="36">
        <f t="shared" si="7"/>
        <v>6803.9696633473677</v>
      </c>
      <c r="E29" s="36">
        <f t="shared" si="2"/>
        <v>0</v>
      </c>
      <c r="F29" s="36">
        <f t="shared" si="3"/>
        <v>490.4513837699497</v>
      </c>
      <c r="G29" s="36">
        <f t="shared" si="0"/>
        <v>6313.5182795774181</v>
      </c>
      <c r="H29" s="36">
        <f t="shared" si="4"/>
        <v>91776.758474412534</v>
      </c>
      <c r="I29" s="36">
        <f t="shared" si="5"/>
        <v>6803.9696633473677</v>
      </c>
    </row>
    <row r="30" spans="2:9" ht="15.95" customHeight="1">
      <c r="B30" s="22"/>
      <c r="C30" s="23">
        <f t="shared" si="1"/>
        <v>17</v>
      </c>
      <c r="D30" s="36">
        <f>IF(H29&lt;1,0,D29)</f>
        <v>6803.9696633473677</v>
      </c>
      <c r="E30" s="36">
        <f t="shared" si="2"/>
        <v>0</v>
      </c>
      <c r="F30" s="36">
        <f t="shared" si="3"/>
        <v>458.8837923720626</v>
      </c>
      <c r="G30" s="36">
        <f t="shared" si="0"/>
        <v>6345.0858709753047</v>
      </c>
      <c r="H30" s="36">
        <f t="shared" si="4"/>
        <v>85431.672603437226</v>
      </c>
      <c r="I30" s="36">
        <f t="shared" si="5"/>
        <v>6803.9696633473677</v>
      </c>
    </row>
    <row r="31" spans="2:9" ht="15.95" customHeight="1" thickBot="1">
      <c r="B31" s="22"/>
      <c r="C31" s="27">
        <f t="shared" si="1"/>
        <v>18</v>
      </c>
      <c r="D31" s="38">
        <f t="shared" si="7"/>
        <v>6803.9696633473677</v>
      </c>
      <c r="E31" s="38">
        <f t="shared" si="2"/>
        <v>0</v>
      </c>
      <c r="F31" s="38">
        <f t="shared" si="3"/>
        <v>427.1583630171861</v>
      </c>
      <c r="G31" s="38">
        <f t="shared" si="0"/>
        <v>6376.8113003301814</v>
      </c>
      <c r="H31" s="38">
        <f t="shared" si="4"/>
        <v>79054.861303107042</v>
      </c>
      <c r="I31" s="38">
        <f t="shared" si="5"/>
        <v>6803.9696633473677</v>
      </c>
    </row>
    <row r="32" spans="2:9" ht="15.95" customHeight="1">
      <c r="B32" s="22"/>
      <c r="C32" s="25">
        <f t="shared" si="1"/>
        <v>19</v>
      </c>
      <c r="D32" s="36">
        <f t="shared" si="7"/>
        <v>6803.9696633473677</v>
      </c>
      <c r="E32" s="36">
        <f t="shared" si="2"/>
        <v>0</v>
      </c>
      <c r="F32" s="36">
        <f t="shared" si="3"/>
        <v>395.27430651553522</v>
      </c>
      <c r="G32" s="37">
        <f t="shared" si="0"/>
        <v>6408.6953568318322</v>
      </c>
      <c r="H32" s="37">
        <f t="shared" si="4"/>
        <v>72646.165946275214</v>
      </c>
      <c r="I32" s="36">
        <f t="shared" si="5"/>
        <v>6803.9696633473677</v>
      </c>
    </row>
    <row r="33" spans="2:9" ht="15.95" customHeight="1">
      <c r="B33" s="22" t="s">
        <v>18</v>
      </c>
      <c r="C33" s="25">
        <f t="shared" si="1"/>
        <v>20</v>
      </c>
      <c r="D33" s="36">
        <f t="shared" si="7"/>
        <v>6803.9696633473677</v>
      </c>
      <c r="E33" s="36">
        <f t="shared" si="2"/>
        <v>0</v>
      </c>
      <c r="F33" s="36">
        <f t="shared" si="3"/>
        <v>363.2308297313761</v>
      </c>
      <c r="G33" s="37">
        <f t="shared" si="0"/>
        <v>6440.738833615992</v>
      </c>
      <c r="H33" s="37">
        <f t="shared" si="4"/>
        <v>66205.427112659221</v>
      </c>
      <c r="I33" s="36">
        <f t="shared" si="5"/>
        <v>6803.9696633473677</v>
      </c>
    </row>
    <row r="34" spans="2:9" ht="15.95" customHeight="1">
      <c r="B34" s="22"/>
      <c r="C34" s="23">
        <f t="shared" si="1"/>
        <v>21</v>
      </c>
      <c r="D34" s="36">
        <f>IF(H33&lt;1,0,D33)</f>
        <v>6803.9696633473677</v>
      </c>
      <c r="E34" s="36">
        <f t="shared" si="2"/>
        <v>0</v>
      </c>
      <c r="F34" s="36">
        <f t="shared" si="3"/>
        <v>331.0271355632961</v>
      </c>
      <c r="G34" s="36">
        <f t="shared" si="0"/>
        <v>6472.9425277840719</v>
      </c>
      <c r="H34" s="36">
        <f t="shared" si="4"/>
        <v>59732.48458487515</v>
      </c>
      <c r="I34" s="36">
        <f t="shared" si="5"/>
        <v>6803.9696633473677</v>
      </c>
    </row>
    <row r="35" spans="2:9" ht="15.95" customHeight="1">
      <c r="B35" s="22"/>
      <c r="C35" s="23">
        <f t="shared" si="1"/>
        <v>22</v>
      </c>
      <c r="D35" s="36">
        <f t="shared" ref="D35:D98" si="8">IF(H34&lt;1,0,D34)</f>
        <v>6803.9696633473677</v>
      </c>
      <c r="E35" s="36">
        <f t="shared" si="2"/>
        <v>0</v>
      </c>
      <c r="F35" s="36">
        <f t="shared" si="3"/>
        <v>298.66242292437573</v>
      </c>
      <c r="G35" s="36">
        <f t="shared" si="0"/>
        <v>6505.3072404229915</v>
      </c>
      <c r="H35" s="36">
        <f t="shared" si="4"/>
        <v>53227.17734445216</v>
      </c>
      <c r="I35" s="36">
        <f t="shared" si="5"/>
        <v>6803.9696633473677</v>
      </c>
    </row>
    <row r="36" spans="2:9" ht="15.95" customHeight="1">
      <c r="B36" s="22"/>
      <c r="C36" s="23">
        <f t="shared" si="1"/>
        <v>23</v>
      </c>
      <c r="D36" s="36">
        <f t="shared" si="8"/>
        <v>6803.9696633473677</v>
      </c>
      <c r="E36" s="36">
        <f t="shared" si="2"/>
        <v>0</v>
      </c>
      <c r="F36" s="36">
        <f t="shared" si="3"/>
        <v>266.13588672226081</v>
      </c>
      <c r="G36" s="36">
        <f t="shared" si="0"/>
        <v>6537.833776625107</v>
      </c>
      <c r="H36" s="36">
        <f t="shared" si="4"/>
        <v>46689.343567827054</v>
      </c>
      <c r="I36" s="36">
        <f t="shared" si="5"/>
        <v>6803.9696633473677</v>
      </c>
    </row>
    <row r="37" spans="2:9" ht="15.95" customHeight="1" thickBot="1">
      <c r="B37" s="22"/>
      <c r="C37" s="27">
        <f t="shared" si="1"/>
        <v>24</v>
      </c>
      <c r="D37" s="38">
        <f t="shared" si="8"/>
        <v>6803.9696633473677</v>
      </c>
      <c r="E37" s="38">
        <f t="shared" si="2"/>
        <v>0</v>
      </c>
      <c r="F37" s="38">
        <f t="shared" si="3"/>
        <v>233.44671783913529</v>
      </c>
      <c r="G37" s="38">
        <f t="shared" si="0"/>
        <v>6570.5229455082326</v>
      </c>
      <c r="H37" s="38">
        <f t="shared" si="4"/>
        <v>40118.820622318824</v>
      </c>
      <c r="I37" s="38">
        <f t="shared" si="5"/>
        <v>6803.9696633473677</v>
      </c>
    </row>
    <row r="38" spans="2:9" ht="15.95" customHeight="1">
      <c r="B38" s="22"/>
      <c r="C38" s="25">
        <f t="shared" si="1"/>
        <v>25</v>
      </c>
      <c r="D38" s="36">
        <f t="shared" si="8"/>
        <v>6803.9696633473677</v>
      </c>
      <c r="E38" s="36">
        <f t="shared" si="2"/>
        <v>0</v>
      </c>
      <c r="F38" s="36">
        <f t="shared" si="3"/>
        <v>200.59410311159411</v>
      </c>
      <c r="G38" s="37">
        <f t="shared" si="0"/>
        <v>6603.3755602357733</v>
      </c>
      <c r="H38" s="37">
        <f t="shared" si="4"/>
        <v>33515.445062083054</v>
      </c>
      <c r="I38" s="36">
        <f t="shared" si="5"/>
        <v>6803.9696633473677</v>
      </c>
    </row>
    <row r="39" spans="2:9" ht="15.95" customHeight="1">
      <c r="B39" s="22" t="s">
        <v>19</v>
      </c>
      <c r="C39" s="25">
        <f t="shared" si="1"/>
        <v>26</v>
      </c>
      <c r="D39" s="36">
        <f t="shared" si="8"/>
        <v>6803.9696633473677</v>
      </c>
      <c r="E39" s="36">
        <f t="shared" si="2"/>
        <v>0</v>
      </c>
      <c r="F39" s="36">
        <f t="shared" si="3"/>
        <v>167.57722531041526</v>
      </c>
      <c r="G39" s="37">
        <f t="shared" si="0"/>
        <v>6636.3924380369526</v>
      </c>
      <c r="H39" s="37">
        <f t="shared" si="4"/>
        <v>26879.0526240461</v>
      </c>
      <c r="I39" s="36">
        <f t="shared" si="5"/>
        <v>6803.9696633473677</v>
      </c>
    </row>
    <row r="40" spans="2:9" ht="15.95" customHeight="1">
      <c r="B40" s="22"/>
      <c r="C40" s="23">
        <f t="shared" si="1"/>
        <v>27</v>
      </c>
      <c r="D40" s="36">
        <f t="shared" si="8"/>
        <v>6803.9696633473677</v>
      </c>
      <c r="E40" s="36">
        <f t="shared" si="2"/>
        <v>0</v>
      </c>
      <c r="F40" s="36">
        <f t="shared" si="3"/>
        <v>134.39526312023051</v>
      </c>
      <c r="G40" s="36">
        <f t="shared" si="0"/>
        <v>6669.5744002271376</v>
      </c>
      <c r="H40" s="36">
        <f t="shared" si="4"/>
        <v>20209.478223818962</v>
      </c>
      <c r="I40" s="36">
        <f t="shared" si="5"/>
        <v>6803.9696633473677</v>
      </c>
    </row>
    <row r="41" spans="2:9" ht="15.95" customHeight="1">
      <c r="B41" s="22"/>
      <c r="C41" s="23">
        <f t="shared" si="1"/>
        <v>28</v>
      </c>
      <c r="D41" s="36">
        <f t="shared" si="8"/>
        <v>6803.9696633473677</v>
      </c>
      <c r="E41" s="36">
        <f t="shared" si="2"/>
        <v>0</v>
      </c>
      <c r="F41" s="36">
        <f t="shared" si="3"/>
        <v>101.04739111909481</v>
      </c>
      <c r="G41" s="36">
        <f t="shared" si="0"/>
        <v>6702.922272228273</v>
      </c>
      <c r="H41" s="36">
        <f t="shared" si="4"/>
        <v>13506.55595159069</v>
      </c>
      <c r="I41" s="36">
        <f t="shared" si="5"/>
        <v>6803.9696633473677</v>
      </c>
    </row>
    <row r="42" spans="2:9" ht="15.95" customHeight="1">
      <c r="B42" s="22"/>
      <c r="C42" s="23">
        <f t="shared" si="1"/>
        <v>29</v>
      </c>
      <c r="D42" s="36">
        <f t="shared" si="8"/>
        <v>6803.9696633473677</v>
      </c>
      <c r="E42" s="36">
        <f t="shared" si="2"/>
        <v>0</v>
      </c>
      <c r="F42" s="36">
        <f t="shared" si="3"/>
        <v>67.532779757953449</v>
      </c>
      <c r="G42" s="36">
        <f t="shared" si="0"/>
        <v>6736.4368835894147</v>
      </c>
      <c r="H42" s="36">
        <f t="shared" si="4"/>
        <v>6770.1190680012751</v>
      </c>
      <c r="I42" s="36">
        <f t="shared" si="5"/>
        <v>6803.9696633473677</v>
      </c>
    </row>
    <row r="43" spans="2:9" ht="15.95" customHeight="1" thickBot="1">
      <c r="B43" s="22"/>
      <c r="C43" s="27">
        <f t="shared" si="1"/>
        <v>30</v>
      </c>
      <c r="D43" s="38">
        <f t="shared" si="8"/>
        <v>6803.9696633473677</v>
      </c>
      <c r="E43" s="38">
        <f t="shared" si="2"/>
        <v>0</v>
      </c>
      <c r="F43" s="38">
        <f t="shared" si="3"/>
        <v>33.850595340006372</v>
      </c>
      <c r="G43" s="38">
        <f t="shared" si="0"/>
        <v>6770.1190680073614</v>
      </c>
      <c r="H43" s="38">
        <f t="shared" si="4"/>
        <v>-6.0863385442644358E-9</v>
      </c>
      <c r="I43" s="38">
        <f t="shared" si="5"/>
        <v>6803.9696633473677</v>
      </c>
    </row>
    <row r="44" spans="2:9" ht="15.95" customHeight="1">
      <c r="B44" s="22"/>
      <c r="C44" s="25">
        <f t="shared" si="1"/>
        <v>31</v>
      </c>
      <c r="D44" s="36">
        <f t="shared" si="8"/>
        <v>0</v>
      </c>
      <c r="E44" s="36">
        <f t="shared" si="2"/>
        <v>0</v>
      </c>
      <c r="F44" s="36">
        <f t="shared" si="3"/>
        <v>-3.043169272132218E-11</v>
      </c>
      <c r="G44" s="37">
        <f t="shared" si="0"/>
        <v>3.043169272132218E-11</v>
      </c>
      <c r="H44" s="37">
        <f t="shared" si="4"/>
        <v>-6.116770236985758E-9</v>
      </c>
      <c r="I44" s="36">
        <f t="shared" si="5"/>
        <v>0</v>
      </c>
    </row>
    <row r="45" spans="2:9" ht="15.95" customHeight="1">
      <c r="B45" s="22" t="s">
        <v>20</v>
      </c>
      <c r="C45" s="25">
        <f t="shared" si="1"/>
        <v>32</v>
      </c>
      <c r="D45" s="36">
        <f t="shared" si="8"/>
        <v>0</v>
      </c>
      <c r="E45" s="36">
        <f t="shared" si="2"/>
        <v>0</v>
      </c>
      <c r="F45" s="36">
        <f t="shared" si="3"/>
        <v>-3.0583851184928788E-11</v>
      </c>
      <c r="G45" s="37">
        <f t="shared" si="0"/>
        <v>3.0583851184928788E-11</v>
      </c>
      <c r="H45" s="37">
        <f t="shared" si="4"/>
        <v>-6.1473540881706869E-9</v>
      </c>
      <c r="I45" s="36">
        <f t="shared" si="5"/>
        <v>0</v>
      </c>
    </row>
    <row r="46" spans="2:9" ht="15.95" customHeight="1">
      <c r="B46" s="22"/>
      <c r="C46" s="23">
        <f t="shared" si="1"/>
        <v>33</v>
      </c>
      <c r="D46" s="36">
        <f t="shared" si="8"/>
        <v>0</v>
      </c>
      <c r="E46" s="36">
        <f t="shared" si="2"/>
        <v>0</v>
      </c>
      <c r="F46" s="36">
        <f t="shared" si="3"/>
        <v>-3.0736770440853435E-11</v>
      </c>
      <c r="G46" s="36">
        <f t="shared" si="0"/>
        <v>3.0736770440853435E-11</v>
      </c>
      <c r="H46" s="36">
        <f t="shared" si="4"/>
        <v>-6.1780908586115399E-9</v>
      </c>
      <c r="I46" s="36">
        <f t="shared" si="5"/>
        <v>0</v>
      </c>
    </row>
    <row r="47" spans="2:9" ht="15.95" customHeight="1">
      <c r="B47" s="22"/>
      <c r="C47" s="23">
        <f t="shared" si="1"/>
        <v>34</v>
      </c>
      <c r="D47" s="36">
        <f t="shared" si="8"/>
        <v>0</v>
      </c>
      <c r="E47" s="36">
        <f t="shared" ref="E47:E78" si="9">F47*$G$7</f>
        <v>0</v>
      </c>
      <c r="F47" s="36">
        <f t="shared" si="3"/>
        <v>-3.0890454293057702E-11</v>
      </c>
      <c r="G47" s="36">
        <f t="shared" si="0"/>
        <v>3.0890454293057702E-11</v>
      </c>
      <c r="H47" s="36">
        <f t="shared" si="4"/>
        <v>-6.2089813129045976E-9</v>
      </c>
      <c r="I47" s="36">
        <f t="shared" si="5"/>
        <v>0</v>
      </c>
    </row>
    <row r="48" spans="2:9" ht="15.95" customHeight="1">
      <c r="B48" s="22"/>
      <c r="C48" s="23">
        <f t="shared" si="1"/>
        <v>35</v>
      </c>
      <c r="D48" s="36">
        <f t="shared" si="8"/>
        <v>0</v>
      </c>
      <c r="E48" s="36">
        <f t="shared" si="9"/>
        <v>0</v>
      </c>
      <c r="F48" s="36">
        <f t="shared" si="3"/>
        <v>-3.1044906564522985E-11</v>
      </c>
      <c r="G48" s="36">
        <f t="shared" si="0"/>
        <v>3.1044906564522985E-11</v>
      </c>
      <c r="H48" s="36">
        <f t="shared" si="4"/>
        <v>-6.240026219469121E-9</v>
      </c>
      <c r="I48" s="36">
        <f t="shared" si="5"/>
        <v>0</v>
      </c>
    </row>
    <row r="49" spans="2:9" ht="15.95" customHeight="1" thickBot="1">
      <c r="B49" s="22"/>
      <c r="C49" s="27">
        <f t="shared" si="1"/>
        <v>36</v>
      </c>
      <c r="D49" s="38">
        <f t="shared" si="8"/>
        <v>0</v>
      </c>
      <c r="E49" s="38">
        <f t="shared" si="9"/>
        <v>0</v>
      </c>
      <c r="F49" s="38">
        <f t="shared" si="3"/>
        <v>-3.1200131097345604E-11</v>
      </c>
      <c r="G49" s="38">
        <f t="shared" si="0"/>
        <v>3.1200131097345604E-11</v>
      </c>
      <c r="H49" s="38">
        <f t="shared" si="4"/>
        <v>-6.2712263505664662E-9</v>
      </c>
      <c r="I49" s="38">
        <f t="shared" si="5"/>
        <v>0</v>
      </c>
    </row>
    <row r="50" spans="2:9" ht="15.95" customHeight="1">
      <c r="B50" s="22"/>
      <c r="C50" s="25">
        <f t="shared" si="1"/>
        <v>37</v>
      </c>
      <c r="D50" s="36">
        <f t="shared" si="8"/>
        <v>0</v>
      </c>
      <c r="E50" s="36">
        <f t="shared" si="9"/>
        <v>0</v>
      </c>
      <c r="F50" s="36">
        <f t="shared" si="3"/>
        <v>-3.1356131752832331E-11</v>
      </c>
      <c r="G50" s="37">
        <f t="shared" si="0"/>
        <v>3.1356131752832331E-11</v>
      </c>
      <c r="H50" s="37">
        <f t="shared" si="4"/>
        <v>-6.3025824823192985E-9</v>
      </c>
      <c r="I50" s="36">
        <f t="shared" si="5"/>
        <v>0</v>
      </c>
    </row>
    <row r="51" spans="2:9" ht="15.95" customHeight="1">
      <c r="B51" s="22" t="s">
        <v>21</v>
      </c>
      <c r="C51" s="25">
        <f t="shared" si="1"/>
        <v>38</v>
      </c>
      <c r="D51" s="36">
        <f t="shared" si="8"/>
        <v>0</v>
      </c>
      <c r="E51" s="36">
        <f t="shared" si="9"/>
        <v>0</v>
      </c>
      <c r="F51" s="36">
        <f t="shared" si="3"/>
        <v>-3.1512912411596488E-11</v>
      </c>
      <c r="G51" s="37">
        <f t="shared" si="0"/>
        <v>3.1512912411596488E-11</v>
      </c>
      <c r="H51" s="37">
        <f t="shared" si="4"/>
        <v>-6.3340953947308947E-9</v>
      </c>
      <c r="I51" s="36">
        <f t="shared" si="5"/>
        <v>0</v>
      </c>
    </row>
    <row r="52" spans="2:9" ht="15.95" customHeight="1">
      <c r="B52" s="22"/>
      <c r="C52" s="23">
        <f t="shared" si="1"/>
        <v>39</v>
      </c>
      <c r="D52" s="36">
        <f t="shared" si="8"/>
        <v>0</v>
      </c>
      <c r="E52" s="36">
        <f t="shared" si="9"/>
        <v>0</v>
      </c>
      <c r="F52" s="36">
        <f t="shared" si="3"/>
        <v>-3.1670476973654475E-11</v>
      </c>
      <c r="G52" s="36">
        <f t="shared" si="0"/>
        <v>3.1670476973654475E-11</v>
      </c>
      <c r="H52" s="36">
        <f t="shared" si="4"/>
        <v>-6.3657658717045488E-9</v>
      </c>
      <c r="I52" s="36">
        <f t="shared" si="5"/>
        <v>0</v>
      </c>
    </row>
    <row r="53" spans="2:9" ht="15.95" customHeight="1">
      <c r="B53" s="22"/>
      <c r="C53" s="23">
        <f t="shared" si="1"/>
        <v>40</v>
      </c>
      <c r="D53" s="36">
        <f t="shared" si="8"/>
        <v>0</v>
      </c>
      <c r="E53" s="36">
        <f t="shared" si="9"/>
        <v>0</v>
      </c>
      <c r="F53" s="36">
        <f t="shared" si="3"/>
        <v>-3.1828829358522739E-11</v>
      </c>
      <c r="G53" s="36">
        <f t="shared" si="0"/>
        <v>3.1828829358522739E-11</v>
      </c>
      <c r="H53" s="36">
        <f t="shared" si="4"/>
        <v>-6.3975947010630713E-9</v>
      </c>
      <c r="I53" s="36">
        <f t="shared" si="5"/>
        <v>0</v>
      </c>
    </row>
    <row r="54" spans="2:9" ht="15.95" customHeight="1">
      <c r="B54" s="22"/>
      <c r="C54" s="23">
        <f t="shared" si="1"/>
        <v>41</v>
      </c>
      <c r="D54" s="36">
        <f t="shared" si="8"/>
        <v>0</v>
      </c>
      <c r="E54" s="36">
        <f t="shared" si="9"/>
        <v>0</v>
      </c>
      <c r="F54" s="36">
        <f t="shared" si="3"/>
        <v>-3.1987973505315353E-11</v>
      </c>
      <c r="G54" s="36">
        <f t="shared" si="0"/>
        <v>3.1987973505315353E-11</v>
      </c>
      <c r="H54" s="36">
        <f t="shared" si="4"/>
        <v>-6.4295826745683863E-9</v>
      </c>
      <c r="I54" s="36">
        <f t="shared" si="5"/>
        <v>0</v>
      </c>
    </row>
    <row r="55" spans="2:9" ht="15.95" customHeight="1" thickBot="1">
      <c r="B55" s="22"/>
      <c r="C55" s="27">
        <f t="shared" si="1"/>
        <v>42</v>
      </c>
      <c r="D55" s="38">
        <f t="shared" si="8"/>
        <v>0</v>
      </c>
      <c r="E55" s="38">
        <f t="shared" si="9"/>
        <v>0</v>
      </c>
      <c r="F55" s="38">
        <f t="shared" si="3"/>
        <v>-3.2147913372841926E-11</v>
      </c>
      <c r="G55" s="38">
        <f t="shared" si="0"/>
        <v>3.2147913372841926E-11</v>
      </c>
      <c r="H55" s="38">
        <f t="shared" si="4"/>
        <v>-6.4617305879412282E-9</v>
      </c>
      <c r="I55" s="38">
        <f t="shared" si="5"/>
        <v>0</v>
      </c>
    </row>
    <row r="56" spans="2:9" ht="15.95" customHeight="1">
      <c r="B56" s="22"/>
      <c r="C56" s="25">
        <f t="shared" si="1"/>
        <v>43</v>
      </c>
      <c r="D56" s="36">
        <f t="shared" si="8"/>
        <v>0</v>
      </c>
      <c r="E56" s="36">
        <f t="shared" si="9"/>
        <v>0</v>
      </c>
      <c r="F56" s="36">
        <f t="shared" si="3"/>
        <v>-3.230865293970614E-11</v>
      </c>
      <c r="G56" s="37">
        <f t="shared" si="0"/>
        <v>3.230865293970614E-11</v>
      </c>
      <c r="H56" s="37">
        <f t="shared" si="4"/>
        <v>-6.4940392408809345E-9</v>
      </c>
      <c r="I56" s="36">
        <f t="shared" si="5"/>
        <v>0</v>
      </c>
    </row>
    <row r="57" spans="2:9" ht="15.95" customHeight="1">
      <c r="B57" s="22" t="s">
        <v>22</v>
      </c>
      <c r="C57" s="25">
        <f t="shared" si="1"/>
        <v>44</v>
      </c>
      <c r="D57" s="36">
        <f t="shared" si="8"/>
        <v>0</v>
      </c>
      <c r="E57" s="36">
        <f t="shared" si="9"/>
        <v>0</v>
      </c>
      <c r="F57" s="36">
        <f t="shared" si="3"/>
        <v>-3.2470196204404674E-11</v>
      </c>
      <c r="G57" s="37">
        <f t="shared" si="0"/>
        <v>3.2470196204404674E-11</v>
      </c>
      <c r="H57" s="37">
        <f t="shared" si="4"/>
        <v>-6.5265094370853394E-9</v>
      </c>
      <c r="I57" s="36">
        <f t="shared" si="5"/>
        <v>0</v>
      </c>
    </row>
    <row r="58" spans="2:9" ht="15.95" customHeight="1">
      <c r="B58" s="22"/>
      <c r="C58" s="23">
        <f t="shared" si="1"/>
        <v>45</v>
      </c>
      <c r="D58" s="36">
        <f t="shared" si="8"/>
        <v>0</v>
      </c>
      <c r="E58" s="36">
        <f t="shared" si="9"/>
        <v>0</v>
      </c>
      <c r="F58" s="36">
        <f t="shared" si="3"/>
        <v>-3.2632547185426692E-11</v>
      </c>
      <c r="G58" s="36">
        <f t="shared" si="0"/>
        <v>3.2632547185426692E-11</v>
      </c>
      <c r="H58" s="36">
        <f t="shared" si="4"/>
        <v>-6.5591419842707661E-9</v>
      </c>
      <c r="I58" s="36">
        <f t="shared" si="5"/>
        <v>0</v>
      </c>
    </row>
    <row r="59" spans="2:9" ht="15.95" customHeight="1">
      <c r="B59" s="22"/>
      <c r="C59" s="23">
        <f t="shared" si="1"/>
        <v>46</v>
      </c>
      <c r="D59" s="36">
        <f t="shared" si="8"/>
        <v>0</v>
      </c>
      <c r="E59" s="36">
        <f t="shared" si="9"/>
        <v>0</v>
      </c>
      <c r="F59" s="36">
        <f t="shared" si="3"/>
        <v>-3.279570992135383E-11</v>
      </c>
      <c r="G59" s="36">
        <f t="shared" si="0"/>
        <v>3.279570992135383E-11</v>
      </c>
      <c r="H59" s="36">
        <f t="shared" si="4"/>
        <v>-6.5919376941921196E-9</v>
      </c>
      <c r="I59" s="36">
        <f t="shared" si="5"/>
        <v>0</v>
      </c>
    </row>
    <row r="60" spans="2:9" ht="15.95" customHeight="1">
      <c r="B60" s="22"/>
      <c r="C60" s="23">
        <f t="shared" si="1"/>
        <v>47</v>
      </c>
      <c r="D60" s="36">
        <f t="shared" si="8"/>
        <v>0</v>
      </c>
      <c r="E60" s="36">
        <f t="shared" si="9"/>
        <v>0</v>
      </c>
      <c r="F60" s="36">
        <f t="shared" si="3"/>
        <v>-3.2959688470960596E-11</v>
      </c>
      <c r="G60" s="36">
        <f t="shared" si="0"/>
        <v>3.2959688470960596E-11</v>
      </c>
      <c r="H60" s="36">
        <f t="shared" si="4"/>
        <v>-6.6248973826630803E-9</v>
      </c>
      <c r="I60" s="36">
        <f t="shared" si="5"/>
        <v>0</v>
      </c>
    </row>
    <row r="61" spans="2:9" ht="15.95" customHeight="1" thickBot="1">
      <c r="B61" s="22"/>
      <c r="C61" s="27">
        <f t="shared" si="1"/>
        <v>48</v>
      </c>
      <c r="D61" s="38">
        <f t="shared" si="8"/>
        <v>0</v>
      </c>
      <c r="E61" s="38">
        <f t="shared" si="9"/>
        <v>0</v>
      </c>
      <c r="F61" s="38">
        <f t="shared" si="3"/>
        <v>-3.3124486913315404E-11</v>
      </c>
      <c r="G61" s="38">
        <f t="shared" si="0"/>
        <v>3.3124486913315404E-11</v>
      </c>
      <c r="H61" s="38">
        <f t="shared" si="4"/>
        <v>-6.6580218695763958E-9</v>
      </c>
      <c r="I61" s="38">
        <f t="shared" si="5"/>
        <v>0</v>
      </c>
    </row>
    <row r="62" spans="2:9" ht="15.95" customHeight="1">
      <c r="B62" s="22"/>
      <c r="C62" s="25">
        <f t="shared" si="1"/>
        <v>49</v>
      </c>
      <c r="D62" s="36">
        <f t="shared" si="8"/>
        <v>0</v>
      </c>
      <c r="E62" s="36">
        <f t="shared" si="9"/>
        <v>0</v>
      </c>
      <c r="F62" s="36">
        <f t="shared" si="3"/>
        <v>-3.329010934788198E-11</v>
      </c>
      <c r="G62" s="37">
        <f t="shared" si="0"/>
        <v>3.329010934788198E-11</v>
      </c>
      <c r="H62" s="37">
        <f t="shared" si="4"/>
        <v>-6.6913119789242779E-9</v>
      </c>
      <c r="I62" s="36">
        <f t="shared" si="5"/>
        <v>0</v>
      </c>
    </row>
    <row r="63" spans="2:9" ht="15.95" customHeight="1">
      <c r="B63" s="22" t="s">
        <v>23</v>
      </c>
      <c r="C63" s="25">
        <f t="shared" si="1"/>
        <v>50</v>
      </c>
      <c r="D63" s="36">
        <f t="shared" si="8"/>
        <v>0</v>
      </c>
      <c r="E63" s="36">
        <f t="shared" si="9"/>
        <v>0</v>
      </c>
      <c r="F63" s="36">
        <f t="shared" si="3"/>
        <v>-3.3456559894621389E-11</v>
      </c>
      <c r="G63" s="37">
        <f t="shared" si="0"/>
        <v>3.3456559894621389E-11</v>
      </c>
      <c r="H63" s="37">
        <f t="shared" si="4"/>
        <v>-6.7247685388188992E-9</v>
      </c>
      <c r="I63" s="36">
        <f t="shared" si="5"/>
        <v>0</v>
      </c>
    </row>
    <row r="64" spans="2:9" ht="15.95" customHeight="1">
      <c r="B64" s="22"/>
      <c r="C64" s="23">
        <f t="shared" si="1"/>
        <v>51</v>
      </c>
      <c r="D64" s="36">
        <f t="shared" si="8"/>
        <v>0</v>
      </c>
      <c r="E64" s="36">
        <f t="shared" si="9"/>
        <v>0</v>
      </c>
      <c r="F64" s="36">
        <f t="shared" si="3"/>
        <v>-3.3623842694094494E-11</v>
      </c>
      <c r="G64" s="36">
        <f t="shared" si="0"/>
        <v>3.3623842694094494E-11</v>
      </c>
      <c r="H64" s="36">
        <f t="shared" si="4"/>
        <v>-6.7583923815129941E-9</v>
      </c>
      <c r="I64" s="36">
        <f t="shared" si="5"/>
        <v>0</v>
      </c>
    </row>
    <row r="65" spans="2:9" ht="15.95" customHeight="1">
      <c r="B65" s="22"/>
      <c r="C65" s="23">
        <f t="shared" si="1"/>
        <v>52</v>
      </c>
      <c r="D65" s="36">
        <f t="shared" si="8"/>
        <v>0</v>
      </c>
      <c r="E65" s="36">
        <f t="shared" si="9"/>
        <v>0</v>
      </c>
      <c r="F65" s="36">
        <f t="shared" si="3"/>
        <v>-3.3791961907564966E-11</v>
      </c>
      <c r="G65" s="36">
        <f t="shared" si="0"/>
        <v>3.3791961907564966E-11</v>
      </c>
      <c r="H65" s="36">
        <f t="shared" si="4"/>
        <v>-6.7921843434205588E-9</v>
      </c>
      <c r="I65" s="36">
        <f t="shared" si="5"/>
        <v>0</v>
      </c>
    </row>
    <row r="66" spans="2:9" ht="15.95" customHeight="1">
      <c r="B66" s="22"/>
      <c r="C66" s="23">
        <f t="shared" si="1"/>
        <v>53</v>
      </c>
      <c r="D66" s="36">
        <f t="shared" si="8"/>
        <v>0</v>
      </c>
      <c r="E66" s="36">
        <f t="shared" si="9"/>
        <v>0</v>
      </c>
      <c r="F66" s="36">
        <f t="shared" si="3"/>
        <v>-3.3960921717102796E-11</v>
      </c>
      <c r="G66" s="36">
        <f t="shared" si="0"/>
        <v>3.3960921717102796E-11</v>
      </c>
      <c r="H66" s="36">
        <f t="shared" si="4"/>
        <v>-6.8261452651376618E-9</v>
      </c>
      <c r="I66" s="36">
        <f t="shared" si="5"/>
        <v>0</v>
      </c>
    </row>
    <row r="67" spans="2:9" ht="15.95" customHeight="1" thickBot="1">
      <c r="B67" s="22"/>
      <c r="C67" s="27">
        <f t="shared" si="1"/>
        <v>54</v>
      </c>
      <c r="D67" s="38">
        <f t="shared" si="8"/>
        <v>0</v>
      </c>
      <c r="E67" s="38">
        <f t="shared" si="9"/>
        <v>0</v>
      </c>
      <c r="F67" s="38">
        <f t="shared" si="3"/>
        <v>-3.4130726325688306E-11</v>
      </c>
      <c r="G67" s="38">
        <f t="shared" si="0"/>
        <v>3.4130726325688306E-11</v>
      </c>
      <c r="H67" s="38">
        <f t="shared" si="4"/>
        <v>-6.8602759914633499E-9</v>
      </c>
      <c r="I67" s="38">
        <f t="shared" si="5"/>
        <v>0</v>
      </c>
    </row>
    <row r="68" spans="2:9" ht="15.95" customHeight="1">
      <c r="B68" s="22"/>
      <c r="C68" s="25">
        <f t="shared" si="1"/>
        <v>55</v>
      </c>
      <c r="D68" s="36">
        <f t="shared" si="8"/>
        <v>0</v>
      </c>
      <c r="E68" s="36">
        <f t="shared" si="9"/>
        <v>0</v>
      </c>
      <c r="F68" s="36">
        <f t="shared" si="3"/>
        <v>-3.4301379957316746E-11</v>
      </c>
      <c r="G68" s="37">
        <f t="shared" si="0"/>
        <v>3.4301379957316746E-11</v>
      </c>
      <c r="H68" s="37">
        <f t="shared" si="4"/>
        <v>-6.8945773714206666E-9</v>
      </c>
      <c r="I68" s="36">
        <f t="shared" si="5"/>
        <v>0</v>
      </c>
    </row>
    <row r="69" spans="2:9" ht="15.95" customHeight="1">
      <c r="B69" s="22" t="s">
        <v>24</v>
      </c>
      <c r="C69" s="25">
        <f t="shared" si="1"/>
        <v>56</v>
      </c>
      <c r="D69" s="36">
        <f t="shared" si="8"/>
        <v>0</v>
      </c>
      <c r="E69" s="36">
        <f t="shared" si="9"/>
        <v>0</v>
      </c>
      <c r="F69" s="36">
        <f t="shared" si="3"/>
        <v>-3.4472886857103332E-11</v>
      </c>
      <c r="G69" s="37">
        <f t="shared" si="0"/>
        <v>3.4472886857103332E-11</v>
      </c>
      <c r="H69" s="37">
        <f t="shared" si="4"/>
        <v>-6.9290502582777699E-9</v>
      </c>
      <c r="I69" s="36">
        <f t="shared" si="5"/>
        <v>0</v>
      </c>
    </row>
    <row r="70" spans="2:9" ht="15.95" customHeight="1">
      <c r="B70" s="22"/>
      <c r="C70" s="23">
        <f t="shared" si="1"/>
        <v>57</v>
      </c>
      <c r="D70" s="36">
        <f t="shared" si="8"/>
        <v>0</v>
      </c>
      <c r="E70" s="36">
        <f t="shared" si="9"/>
        <v>0</v>
      </c>
      <c r="F70" s="36">
        <f t="shared" si="3"/>
        <v>-3.4645251291388849E-11</v>
      </c>
      <c r="G70" s="36">
        <f t="shared" si="0"/>
        <v>3.4645251291388849E-11</v>
      </c>
      <c r="H70" s="36">
        <f t="shared" si="4"/>
        <v>-6.9636955095691587E-9</v>
      </c>
      <c r="I70" s="36">
        <f t="shared" si="5"/>
        <v>0</v>
      </c>
    </row>
    <row r="71" spans="2:9" ht="15.95" customHeight="1">
      <c r="B71" s="22"/>
      <c r="C71" s="23">
        <f t="shared" si="1"/>
        <v>58</v>
      </c>
      <c r="D71" s="36">
        <f t="shared" si="8"/>
        <v>0</v>
      </c>
      <c r="E71" s="36">
        <f t="shared" si="9"/>
        <v>0</v>
      </c>
      <c r="F71" s="36">
        <f t="shared" si="3"/>
        <v>-3.4818477547845793E-11</v>
      </c>
      <c r="G71" s="36">
        <f t="shared" si="0"/>
        <v>3.4818477547845793E-11</v>
      </c>
      <c r="H71" s="36">
        <f t="shared" si="4"/>
        <v>-6.9985139871170045E-9</v>
      </c>
      <c r="I71" s="36">
        <f t="shared" si="5"/>
        <v>0</v>
      </c>
    </row>
    <row r="72" spans="2:9" ht="15.95" customHeight="1">
      <c r="B72" s="22"/>
      <c r="C72" s="23">
        <f t="shared" si="1"/>
        <v>59</v>
      </c>
      <c r="D72" s="36">
        <f t="shared" si="8"/>
        <v>0</v>
      </c>
      <c r="E72" s="36">
        <f t="shared" si="9"/>
        <v>0</v>
      </c>
      <c r="F72" s="36">
        <f t="shared" si="3"/>
        <v>-3.499256993558502E-11</v>
      </c>
      <c r="G72" s="36">
        <f t="shared" si="0"/>
        <v>3.499256993558502E-11</v>
      </c>
      <c r="H72" s="36">
        <f t="shared" si="4"/>
        <v>-7.0335065570525892E-9</v>
      </c>
      <c r="I72" s="36">
        <f t="shared" si="5"/>
        <v>0</v>
      </c>
    </row>
    <row r="73" spans="2:9" ht="15.95" customHeight="1" thickBot="1">
      <c r="B73" s="22"/>
      <c r="C73" s="27">
        <f t="shared" si="1"/>
        <v>60</v>
      </c>
      <c r="D73" s="38">
        <f t="shared" si="8"/>
        <v>0</v>
      </c>
      <c r="E73" s="38">
        <f t="shared" si="9"/>
        <v>0</v>
      </c>
      <c r="F73" s="38">
        <f t="shared" si="3"/>
        <v>-3.5167532785262947E-11</v>
      </c>
      <c r="G73" s="38">
        <f t="shared" si="0"/>
        <v>3.5167532785262947E-11</v>
      </c>
      <c r="H73" s="38">
        <f t="shared" si="4"/>
        <v>-7.0686740898378519E-9</v>
      </c>
      <c r="I73" s="38">
        <f t="shared" si="5"/>
        <v>0</v>
      </c>
    </row>
    <row r="74" spans="2:9" ht="15.95" customHeight="1">
      <c r="B74" s="22"/>
      <c r="C74" s="25">
        <f t="shared" si="1"/>
        <v>61</v>
      </c>
      <c r="D74" s="36">
        <f t="shared" si="8"/>
        <v>0</v>
      </c>
      <c r="E74" s="36">
        <f t="shared" si="9"/>
        <v>0</v>
      </c>
      <c r="F74" s="36">
        <f t="shared" si="3"/>
        <v>-3.5343370449189256E-11</v>
      </c>
      <c r="G74" s="37">
        <f t="shared" si="0"/>
        <v>3.5343370449189256E-11</v>
      </c>
      <c r="H74" s="37">
        <f t="shared" si="4"/>
        <v>-7.1040174602870415E-9</v>
      </c>
      <c r="I74" s="36">
        <f t="shared" si="5"/>
        <v>0</v>
      </c>
    </row>
    <row r="75" spans="2:9" ht="15.95" customHeight="1">
      <c r="B75" s="22" t="s">
        <v>25</v>
      </c>
      <c r="C75" s="25">
        <f t="shared" si="1"/>
        <v>62</v>
      </c>
      <c r="D75" s="36">
        <f t="shared" si="8"/>
        <v>0</v>
      </c>
      <c r="E75" s="36">
        <f t="shared" si="9"/>
        <v>0</v>
      </c>
      <c r="F75" s="36">
        <f t="shared" si="3"/>
        <v>-3.5520087301435209E-11</v>
      </c>
      <c r="G75" s="37">
        <f t="shared" si="0"/>
        <v>3.5520087301435209E-11</v>
      </c>
      <c r="H75" s="37">
        <f t="shared" si="4"/>
        <v>-7.1395375475884769E-9</v>
      </c>
      <c r="I75" s="36">
        <f t="shared" si="5"/>
        <v>0</v>
      </c>
    </row>
    <row r="76" spans="2:9" ht="15.95" customHeight="1">
      <c r="B76" s="22"/>
      <c r="C76" s="23">
        <f t="shared" si="1"/>
        <v>63</v>
      </c>
      <c r="D76" s="36">
        <f t="shared" si="8"/>
        <v>0</v>
      </c>
      <c r="E76" s="36">
        <f t="shared" si="9"/>
        <v>0</v>
      </c>
      <c r="F76" s="36">
        <f t="shared" si="3"/>
        <v>-3.5697687737942384E-11</v>
      </c>
      <c r="G76" s="36">
        <f t="shared" si="0"/>
        <v>3.5697687737942384E-11</v>
      </c>
      <c r="H76" s="36">
        <f t="shared" si="4"/>
        <v>-7.1752352353264192E-9</v>
      </c>
      <c r="I76" s="36">
        <f t="shared" si="5"/>
        <v>0</v>
      </c>
    </row>
    <row r="77" spans="2:9" ht="15.95" customHeight="1">
      <c r="B77" s="22"/>
      <c r="C77" s="23">
        <f t="shared" si="1"/>
        <v>64</v>
      </c>
      <c r="D77" s="36">
        <f t="shared" si="8"/>
        <v>0</v>
      </c>
      <c r="E77" s="36">
        <f t="shared" si="9"/>
        <v>0</v>
      </c>
      <c r="F77" s="36">
        <f t="shared" si="3"/>
        <v>-3.5876176176632095E-11</v>
      </c>
      <c r="G77" s="36">
        <f t="shared" si="0"/>
        <v>3.5876176176632095E-11</v>
      </c>
      <c r="H77" s="36">
        <f t="shared" si="4"/>
        <v>-7.2111114115030515E-9</v>
      </c>
      <c r="I77" s="36">
        <f t="shared" si="5"/>
        <v>0</v>
      </c>
    </row>
    <row r="78" spans="2:9" ht="15.95" customHeight="1">
      <c r="B78" s="22"/>
      <c r="C78" s="23">
        <f t="shared" si="1"/>
        <v>65</v>
      </c>
      <c r="D78" s="36">
        <f t="shared" si="8"/>
        <v>0</v>
      </c>
      <c r="E78" s="36">
        <f t="shared" si="9"/>
        <v>0</v>
      </c>
      <c r="F78" s="36">
        <f t="shared" si="3"/>
        <v>-3.6055557057515254E-11</v>
      </c>
      <c r="G78" s="36">
        <f t="shared" ref="G78:G141" si="10">D78-F78</f>
        <v>3.6055557057515254E-11</v>
      </c>
      <c r="H78" s="36">
        <f t="shared" si="4"/>
        <v>-7.247166968560567E-9</v>
      </c>
      <c r="I78" s="36">
        <f t="shared" si="5"/>
        <v>0</v>
      </c>
    </row>
    <row r="79" spans="2:9" ht="15.95" customHeight="1" thickBot="1">
      <c r="B79" s="22"/>
      <c r="C79" s="27">
        <f t="shared" ref="C79:C142" si="11">1+C78</f>
        <v>66</v>
      </c>
      <c r="D79" s="38">
        <f t="shared" si="8"/>
        <v>0</v>
      </c>
      <c r="E79" s="38">
        <f t="shared" ref="E79:E110" si="12">F79*$G$7</f>
        <v>0</v>
      </c>
      <c r="F79" s="38">
        <f t="shared" ref="F79:F142" si="13">H78*($G$5+$G$6)/12</f>
        <v>-3.6235834842802837E-11</v>
      </c>
      <c r="G79" s="38">
        <f t="shared" si="10"/>
        <v>3.6235834842802837E-11</v>
      </c>
      <c r="H79" s="38">
        <f t="shared" ref="H79:H142" si="14">H78-G79</f>
        <v>-7.2834028034033701E-9</v>
      </c>
      <c r="I79" s="38">
        <f t="shared" ref="I79:I142" si="15">D79+E79</f>
        <v>0</v>
      </c>
    </row>
    <row r="80" spans="2:9" ht="15.95" customHeight="1">
      <c r="B80" s="22"/>
      <c r="C80" s="25">
        <f t="shared" si="11"/>
        <v>67</v>
      </c>
      <c r="D80" s="36">
        <f t="shared" si="8"/>
        <v>0</v>
      </c>
      <c r="E80" s="36">
        <f t="shared" si="12"/>
        <v>0</v>
      </c>
      <c r="F80" s="36">
        <f t="shared" si="13"/>
        <v>-3.6417014017016847E-11</v>
      </c>
      <c r="G80" s="37">
        <f t="shared" si="10"/>
        <v>3.6417014017016847E-11</v>
      </c>
      <c r="H80" s="37">
        <f t="shared" si="14"/>
        <v>-7.3198198174203873E-9</v>
      </c>
      <c r="I80" s="36">
        <f t="shared" si="15"/>
        <v>0</v>
      </c>
    </row>
    <row r="81" spans="2:9" ht="15.95" customHeight="1">
      <c r="B81" s="22" t="s">
        <v>26</v>
      </c>
      <c r="C81" s="25">
        <f t="shared" si="11"/>
        <v>68</v>
      </c>
      <c r="D81" s="36">
        <f t="shared" si="8"/>
        <v>0</v>
      </c>
      <c r="E81" s="36">
        <f t="shared" si="12"/>
        <v>0</v>
      </c>
      <c r="F81" s="36">
        <f t="shared" si="13"/>
        <v>-3.6599099087101936E-11</v>
      </c>
      <c r="G81" s="37">
        <f t="shared" si="10"/>
        <v>3.6599099087101936E-11</v>
      </c>
      <c r="H81" s="37">
        <f t="shared" si="14"/>
        <v>-7.3564189165074895E-9</v>
      </c>
      <c r="I81" s="36">
        <f t="shared" si="15"/>
        <v>0</v>
      </c>
    </row>
    <row r="82" spans="2:9" ht="15.95" customHeight="1">
      <c r="B82" s="22"/>
      <c r="C82" s="23">
        <f t="shared" si="11"/>
        <v>69</v>
      </c>
      <c r="D82" s="36">
        <f t="shared" si="8"/>
        <v>0</v>
      </c>
      <c r="E82" s="36">
        <f t="shared" si="12"/>
        <v>0</v>
      </c>
      <c r="F82" s="36">
        <f t="shared" si="13"/>
        <v>-3.678209458253745E-11</v>
      </c>
      <c r="G82" s="36">
        <f t="shared" si="10"/>
        <v>3.678209458253745E-11</v>
      </c>
      <c r="H82" s="36">
        <f t="shared" si="14"/>
        <v>-7.393201011090027E-9</v>
      </c>
      <c r="I82" s="36">
        <f t="shared" si="15"/>
        <v>0</v>
      </c>
    </row>
    <row r="83" spans="2:9" ht="15.95" customHeight="1">
      <c r="B83" s="22"/>
      <c r="C83" s="23">
        <f t="shared" si="11"/>
        <v>70</v>
      </c>
      <c r="D83" s="36">
        <f t="shared" si="8"/>
        <v>0</v>
      </c>
      <c r="E83" s="36">
        <f t="shared" si="12"/>
        <v>0</v>
      </c>
      <c r="F83" s="36">
        <f t="shared" si="13"/>
        <v>-3.6966005055450133E-11</v>
      </c>
      <c r="G83" s="36">
        <f t="shared" si="10"/>
        <v>3.6966005055450133E-11</v>
      </c>
      <c r="H83" s="36">
        <f t="shared" si="14"/>
        <v>-7.4301670161454775E-9</v>
      </c>
      <c r="I83" s="36">
        <f t="shared" si="15"/>
        <v>0</v>
      </c>
    </row>
    <row r="84" spans="2:9" ht="15.95" customHeight="1">
      <c r="B84" s="22"/>
      <c r="C84" s="23">
        <f t="shared" si="11"/>
        <v>71</v>
      </c>
      <c r="D84" s="36">
        <f t="shared" si="8"/>
        <v>0</v>
      </c>
      <c r="E84" s="36">
        <f t="shared" si="12"/>
        <v>0</v>
      </c>
      <c r="F84" s="36">
        <f t="shared" si="13"/>
        <v>-3.7150835080727386E-11</v>
      </c>
      <c r="G84" s="36">
        <f t="shared" si="10"/>
        <v>3.7150835080727386E-11</v>
      </c>
      <c r="H84" s="36">
        <f t="shared" si="14"/>
        <v>-7.4673178512262055E-9</v>
      </c>
      <c r="I84" s="36">
        <f t="shared" si="15"/>
        <v>0</v>
      </c>
    </row>
    <row r="85" spans="2:9" ht="15.95" customHeight="1" thickBot="1">
      <c r="B85" s="22"/>
      <c r="C85" s="27">
        <f t="shared" si="11"/>
        <v>72</v>
      </c>
      <c r="D85" s="38">
        <f t="shared" si="8"/>
        <v>0</v>
      </c>
      <c r="E85" s="38">
        <f t="shared" si="12"/>
        <v>0</v>
      </c>
      <c r="F85" s="38">
        <f t="shared" si="13"/>
        <v>-3.7336589256131028E-11</v>
      </c>
      <c r="G85" s="38">
        <f t="shared" si="10"/>
        <v>3.7336589256131028E-11</v>
      </c>
      <c r="H85" s="38">
        <f t="shared" si="14"/>
        <v>-7.5046544404823357E-9</v>
      </c>
      <c r="I85" s="38">
        <f t="shared" si="15"/>
        <v>0</v>
      </c>
    </row>
    <row r="86" spans="2:9" ht="15.95" customHeight="1">
      <c r="B86" s="22"/>
      <c r="C86" s="25">
        <f t="shared" si="11"/>
        <v>73</v>
      </c>
      <c r="D86" s="36">
        <f t="shared" si="8"/>
        <v>0</v>
      </c>
      <c r="E86" s="36">
        <f t="shared" si="12"/>
        <v>0</v>
      </c>
      <c r="F86" s="36">
        <f t="shared" si="13"/>
        <v>-3.7523272202411676E-11</v>
      </c>
      <c r="G86" s="37">
        <f t="shared" si="10"/>
        <v>3.7523272202411676E-11</v>
      </c>
      <c r="H86" s="37">
        <f t="shared" si="14"/>
        <v>-7.5421777126847479E-9</v>
      </c>
      <c r="I86" s="36">
        <f t="shared" si="15"/>
        <v>0</v>
      </c>
    </row>
    <row r="87" spans="2:9" ht="15.95" customHeight="1">
      <c r="B87" s="22" t="s">
        <v>27</v>
      </c>
      <c r="C87" s="25">
        <f t="shared" si="11"/>
        <v>74</v>
      </c>
      <c r="D87" s="36">
        <f t="shared" si="8"/>
        <v>0</v>
      </c>
      <c r="E87" s="36">
        <f t="shared" si="12"/>
        <v>0</v>
      </c>
      <c r="F87" s="36">
        <f t="shared" si="13"/>
        <v>-3.7710888563423741E-11</v>
      </c>
      <c r="G87" s="37">
        <f t="shared" si="10"/>
        <v>3.7710888563423741E-11</v>
      </c>
      <c r="H87" s="37">
        <f t="shared" si="14"/>
        <v>-7.5798886012481708E-9</v>
      </c>
      <c r="I87" s="36">
        <f t="shared" si="15"/>
        <v>0</v>
      </c>
    </row>
    <row r="88" spans="2:9" ht="15.95" customHeight="1">
      <c r="B88" s="22"/>
      <c r="C88" s="23">
        <f t="shared" si="11"/>
        <v>75</v>
      </c>
      <c r="D88" s="36">
        <f t="shared" si="8"/>
        <v>0</v>
      </c>
      <c r="E88" s="36">
        <f t="shared" si="12"/>
        <v>0</v>
      </c>
      <c r="F88" s="36">
        <f t="shared" si="13"/>
        <v>-3.7899443006240853E-11</v>
      </c>
      <c r="G88" s="36">
        <f t="shared" si="10"/>
        <v>3.7899443006240853E-11</v>
      </c>
      <c r="H88" s="36">
        <f t="shared" si="14"/>
        <v>-7.617788044254412E-9</v>
      </c>
      <c r="I88" s="36">
        <f t="shared" si="15"/>
        <v>0</v>
      </c>
    </row>
    <row r="89" spans="2:9" ht="15.95" customHeight="1">
      <c r="B89" s="22"/>
      <c r="C89" s="23">
        <f t="shared" si="11"/>
        <v>76</v>
      </c>
      <c r="D89" s="36">
        <f t="shared" si="8"/>
        <v>0</v>
      </c>
      <c r="E89" s="36">
        <f t="shared" si="12"/>
        <v>0</v>
      </c>
      <c r="F89" s="36">
        <f t="shared" si="13"/>
        <v>-3.8088940221272058E-11</v>
      </c>
      <c r="G89" s="36">
        <f t="shared" si="10"/>
        <v>3.8088940221272058E-11</v>
      </c>
      <c r="H89" s="36">
        <f t="shared" si="14"/>
        <v>-7.6558769844756841E-9</v>
      </c>
      <c r="I89" s="36">
        <f t="shared" si="15"/>
        <v>0</v>
      </c>
    </row>
    <row r="90" spans="2:9" ht="15.95" customHeight="1">
      <c r="B90" s="22"/>
      <c r="C90" s="23">
        <f t="shared" si="11"/>
        <v>77</v>
      </c>
      <c r="D90" s="36">
        <f t="shared" si="8"/>
        <v>0</v>
      </c>
      <c r="E90" s="36">
        <f t="shared" si="12"/>
        <v>0</v>
      </c>
      <c r="F90" s="36">
        <f t="shared" si="13"/>
        <v>-3.8279384922378421E-11</v>
      </c>
      <c r="G90" s="36">
        <f t="shared" si="10"/>
        <v>3.8279384922378421E-11</v>
      </c>
      <c r="H90" s="36">
        <f t="shared" si="14"/>
        <v>-7.6941563693980623E-9</v>
      </c>
      <c r="I90" s="36">
        <f t="shared" si="15"/>
        <v>0</v>
      </c>
    </row>
    <row r="91" spans="2:9" ht="15.95" customHeight="1" thickBot="1">
      <c r="B91" s="22"/>
      <c r="C91" s="27">
        <f t="shared" si="11"/>
        <v>78</v>
      </c>
      <c r="D91" s="38">
        <f t="shared" si="8"/>
        <v>0</v>
      </c>
      <c r="E91" s="38">
        <f t="shared" si="12"/>
        <v>0</v>
      </c>
      <c r="F91" s="38">
        <f t="shared" si="13"/>
        <v>-3.8470781846990311E-11</v>
      </c>
      <c r="G91" s="38">
        <f t="shared" si="10"/>
        <v>3.8470781846990311E-11</v>
      </c>
      <c r="H91" s="38">
        <f t="shared" si="14"/>
        <v>-7.7326271512450523E-9</v>
      </c>
      <c r="I91" s="38">
        <f t="shared" si="15"/>
        <v>0</v>
      </c>
    </row>
    <row r="92" spans="2:9" ht="15.95" customHeight="1">
      <c r="B92" s="22"/>
      <c r="C92" s="25">
        <f t="shared" si="11"/>
        <v>79</v>
      </c>
      <c r="D92" s="36">
        <f t="shared" si="8"/>
        <v>0</v>
      </c>
      <c r="E92" s="36">
        <f t="shared" si="12"/>
        <v>0</v>
      </c>
      <c r="F92" s="36">
        <f t="shared" si="13"/>
        <v>-3.8663135756225259E-11</v>
      </c>
      <c r="G92" s="37">
        <f t="shared" si="10"/>
        <v>3.8663135756225259E-11</v>
      </c>
      <c r="H92" s="37">
        <f t="shared" si="14"/>
        <v>-7.7712902870012773E-9</v>
      </c>
      <c r="I92" s="36">
        <f t="shared" si="15"/>
        <v>0</v>
      </c>
    </row>
    <row r="93" spans="2:9" ht="15.95" customHeight="1">
      <c r="B93" s="22" t="s">
        <v>28</v>
      </c>
      <c r="C93" s="25">
        <f t="shared" si="11"/>
        <v>80</v>
      </c>
      <c r="D93" s="36">
        <f t="shared" si="8"/>
        <v>0</v>
      </c>
      <c r="E93" s="36">
        <f t="shared" si="12"/>
        <v>0</v>
      </c>
      <c r="F93" s="36">
        <f t="shared" si="13"/>
        <v>-3.8856451435006383E-11</v>
      </c>
      <c r="G93" s="37">
        <f t="shared" si="10"/>
        <v>3.8856451435006383E-11</v>
      </c>
      <c r="H93" s="37">
        <f t="shared" si="14"/>
        <v>-7.8101467384362844E-9</v>
      </c>
      <c r="I93" s="36">
        <f t="shared" si="15"/>
        <v>0</v>
      </c>
    </row>
    <row r="94" spans="2:9" ht="15.95" customHeight="1">
      <c r="B94" s="22"/>
      <c r="C94" s="23">
        <f t="shared" si="11"/>
        <v>81</v>
      </c>
      <c r="D94" s="36">
        <f t="shared" si="8"/>
        <v>0</v>
      </c>
      <c r="E94" s="36">
        <f t="shared" si="12"/>
        <v>0</v>
      </c>
      <c r="F94" s="36">
        <f t="shared" si="13"/>
        <v>-3.9050733692181421E-11</v>
      </c>
      <c r="G94" s="36">
        <f t="shared" si="10"/>
        <v>3.9050733692181421E-11</v>
      </c>
      <c r="H94" s="36">
        <f t="shared" si="14"/>
        <v>-7.8491974721284667E-9</v>
      </c>
      <c r="I94" s="36">
        <f t="shared" si="15"/>
        <v>0</v>
      </c>
    </row>
    <row r="95" spans="2:9" ht="15.95" customHeight="1">
      <c r="B95" s="22"/>
      <c r="C95" s="23">
        <f t="shared" si="11"/>
        <v>82</v>
      </c>
      <c r="D95" s="36">
        <f t="shared" si="8"/>
        <v>0</v>
      </c>
      <c r="E95" s="36">
        <f t="shared" si="12"/>
        <v>0</v>
      </c>
      <c r="F95" s="36">
        <f t="shared" si="13"/>
        <v>-3.924598736064233E-11</v>
      </c>
      <c r="G95" s="36">
        <f t="shared" si="10"/>
        <v>3.924598736064233E-11</v>
      </c>
      <c r="H95" s="36">
        <f t="shared" si="14"/>
        <v>-7.8884434594891091E-9</v>
      </c>
      <c r="I95" s="36">
        <f t="shared" si="15"/>
        <v>0</v>
      </c>
    </row>
    <row r="96" spans="2:9" ht="15.95" customHeight="1">
      <c r="B96" s="22"/>
      <c r="C96" s="23">
        <f t="shared" si="11"/>
        <v>83</v>
      </c>
      <c r="D96" s="36">
        <f t="shared" si="8"/>
        <v>0</v>
      </c>
      <c r="E96" s="36">
        <f t="shared" si="12"/>
        <v>0</v>
      </c>
      <c r="F96" s="36">
        <f t="shared" si="13"/>
        <v>-3.9442217297445542E-11</v>
      </c>
      <c r="G96" s="36">
        <f t="shared" si="10"/>
        <v>3.9442217297445542E-11</v>
      </c>
      <c r="H96" s="36">
        <f t="shared" si="14"/>
        <v>-7.9278856767865541E-9</v>
      </c>
      <c r="I96" s="36">
        <f t="shared" si="15"/>
        <v>0</v>
      </c>
    </row>
    <row r="97" spans="2:9" ht="15.95" customHeight="1" thickBot="1">
      <c r="B97" s="22"/>
      <c r="C97" s="27">
        <f t="shared" si="11"/>
        <v>84</v>
      </c>
      <c r="D97" s="38">
        <f t="shared" si="8"/>
        <v>0</v>
      </c>
      <c r="E97" s="38">
        <f t="shared" si="12"/>
        <v>0</v>
      </c>
      <c r="F97" s="38">
        <f t="shared" si="13"/>
        <v>-3.9639428383932771E-11</v>
      </c>
      <c r="G97" s="38">
        <f t="shared" si="10"/>
        <v>3.9639428383932771E-11</v>
      </c>
      <c r="H97" s="38">
        <f t="shared" si="14"/>
        <v>-7.9675251051704874E-9</v>
      </c>
      <c r="I97" s="38">
        <f t="shared" si="15"/>
        <v>0</v>
      </c>
    </row>
    <row r="98" spans="2:9" ht="15.95" customHeight="1">
      <c r="B98" s="22"/>
      <c r="C98" s="25">
        <f t="shared" si="11"/>
        <v>85</v>
      </c>
      <c r="D98" s="36">
        <f t="shared" si="8"/>
        <v>0</v>
      </c>
      <c r="E98" s="36">
        <f t="shared" si="12"/>
        <v>0</v>
      </c>
      <c r="F98" s="36">
        <f t="shared" si="13"/>
        <v>-3.9837625525852442E-11</v>
      </c>
      <c r="G98" s="37">
        <f t="shared" si="10"/>
        <v>3.9837625525852442E-11</v>
      </c>
      <c r="H98" s="37">
        <f t="shared" si="14"/>
        <v>-8.00736273069634E-9</v>
      </c>
      <c r="I98" s="36">
        <f t="shared" si="15"/>
        <v>0</v>
      </c>
    </row>
    <row r="99" spans="2:9" ht="15.95" customHeight="1">
      <c r="B99" s="22" t="s">
        <v>29</v>
      </c>
      <c r="C99" s="25">
        <f t="shared" si="11"/>
        <v>86</v>
      </c>
      <c r="D99" s="36">
        <f t="shared" ref="D99:D162" si="16">IF(H98&lt;1,0,D98)</f>
        <v>0</v>
      </c>
      <c r="E99" s="36">
        <f t="shared" si="12"/>
        <v>0</v>
      </c>
      <c r="F99" s="36">
        <f t="shared" si="13"/>
        <v>-4.0036813653481699E-11</v>
      </c>
      <c r="G99" s="37">
        <f t="shared" si="10"/>
        <v>4.0036813653481699E-11</v>
      </c>
      <c r="H99" s="37">
        <f t="shared" si="14"/>
        <v>-8.0473995443498221E-9</v>
      </c>
      <c r="I99" s="36">
        <f t="shared" si="15"/>
        <v>0</v>
      </c>
    </row>
    <row r="100" spans="2:9" ht="15.95" customHeight="1">
      <c r="B100" s="22"/>
      <c r="C100" s="23">
        <f t="shared" si="11"/>
        <v>87</v>
      </c>
      <c r="D100" s="36">
        <f t="shared" si="16"/>
        <v>0</v>
      </c>
      <c r="E100" s="36">
        <f t="shared" si="12"/>
        <v>0</v>
      </c>
      <c r="F100" s="36">
        <f t="shared" si="13"/>
        <v>-4.0236997721749109E-11</v>
      </c>
      <c r="G100" s="36">
        <f t="shared" si="10"/>
        <v>4.0236997721749109E-11</v>
      </c>
      <c r="H100" s="36">
        <f t="shared" si="14"/>
        <v>-8.0876365420715716E-9</v>
      </c>
      <c r="I100" s="36">
        <f t="shared" si="15"/>
        <v>0</v>
      </c>
    </row>
    <row r="101" spans="2:9" ht="15.95" customHeight="1">
      <c r="B101" s="22"/>
      <c r="C101" s="23">
        <f t="shared" si="11"/>
        <v>88</v>
      </c>
      <c r="D101" s="36">
        <f t="shared" si="16"/>
        <v>0</v>
      </c>
      <c r="E101" s="36">
        <f t="shared" si="12"/>
        <v>0</v>
      </c>
      <c r="F101" s="36">
        <f t="shared" si="13"/>
        <v>-4.0438182710357858E-11</v>
      </c>
      <c r="G101" s="36">
        <f t="shared" si="10"/>
        <v>4.0438182710357858E-11</v>
      </c>
      <c r="H101" s="36">
        <f t="shared" si="14"/>
        <v>-8.1280747247819298E-9</v>
      </c>
      <c r="I101" s="36">
        <f t="shared" si="15"/>
        <v>0</v>
      </c>
    </row>
    <row r="102" spans="2:9" ht="15.95" customHeight="1">
      <c r="B102" s="22"/>
      <c r="C102" s="23">
        <f t="shared" si="11"/>
        <v>89</v>
      </c>
      <c r="D102" s="36">
        <f t="shared" si="16"/>
        <v>0</v>
      </c>
      <c r="E102" s="36">
        <f t="shared" si="12"/>
        <v>0</v>
      </c>
      <c r="F102" s="36">
        <f t="shared" si="13"/>
        <v>-4.0640373623909646E-11</v>
      </c>
      <c r="G102" s="36">
        <f t="shared" si="10"/>
        <v>4.0640373623909646E-11</v>
      </c>
      <c r="H102" s="36">
        <f t="shared" si="14"/>
        <v>-8.1687150984058397E-9</v>
      </c>
      <c r="I102" s="36">
        <f t="shared" si="15"/>
        <v>0</v>
      </c>
    </row>
    <row r="103" spans="2:9" ht="15.95" customHeight="1" thickBot="1">
      <c r="B103" s="22"/>
      <c r="C103" s="27">
        <f t="shared" si="11"/>
        <v>90</v>
      </c>
      <c r="D103" s="38">
        <f t="shared" si="16"/>
        <v>0</v>
      </c>
      <c r="E103" s="38">
        <f t="shared" si="12"/>
        <v>0</v>
      </c>
      <c r="F103" s="38">
        <f t="shared" si="13"/>
        <v>-4.0843575492029194E-11</v>
      </c>
      <c r="G103" s="38">
        <f t="shared" si="10"/>
        <v>4.0843575492029194E-11</v>
      </c>
      <c r="H103" s="38">
        <f t="shared" si="14"/>
        <v>-8.2095586738978694E-9</v>
      </c>
      <c r="I103" s="38">
        <f t="shared" si="15"/>
        <v>0</v>
      </c>
    </row>
    <row r="104" spans="2:9" ht="15.95" customHeight="1">
      <c r="B104" s="22"/>
      <c r="C104" s="25">
        <f t="shared" si="11"/>
        <v>91</v>
      </c>
      <c r="D104" s="36">
        <f t="shared" si="16"/>
        <v>0</v>
      </c>
      <c r="E104" s="36">
        <f t="shared" si="12"/>
        <v>0</v>
      </c>
      <c r="F104" s="36">
        <f t="shared" si="13"/>
        <v>-4.1047793369489342E-11</v>
      </c>
      <c r="G104" s="37">
        <f t="shared" si="10"/>
        <v>4.1047793369489342E-11</v>
      </c>
      <c r="H104" s="37">
        <f t="shared" si="14"/>
        <v>-8.2506064672673589E-9</v>
      </c>
      <c r="I104" s="36">
        <f t="shared" si="15"/>
        <v>0</v>
      </c>
    </row>
    <row r="105" spans="2:9" ht="15.95" customHeight="1">
      <c r="B105" s="22" t="s">
        <v>30</v>
      </c>
      <c r="C105" s="25">
        <f t="shared" si="11"/>
        <v>92</v>
      </c>
      <c r="D105" s="36">
        <f t="shared" si="16"/>
        <v>0</v>
      </c>
      <c r="E105" s="36">
        <f t="shared" si="12"/>
        <v>0</v>
      </c>
      <c r="F105" s="36">
        <f t="shared" si="13"/>
        <v>-4.1253032336336793E-11</v>
      </c>
      <c r="G105" s="37">
        <f t="shared" si="10"/>
        <v>4.1253032336336793E-11</v>
      </c>
      <c r="H105" s="37">
        <f t="shared" si="14"/>
        <v>-8.2918594996036951E-9</v>
      </c>
      <c r="I105" s="36">
        <f t="shared" si="15"/>
        <v>0</v>
      </c>
    </row>
    <row r="106" spans="2:9" ht="15.95" customHeight="1">
      <c r="B106" s="22"/>
      <c r="C106" s="23">
        <f t="shared" si="11"/>
        <v>93</v>
      </c>
      <c r="D106" s="36">
        <f t="shared" si="16"/>
        <v>0</v>
      </c>
      <c r="E106" s="36">
        <f t="shared" si="12"/>
        <v>0</v>
      </c>
      <c r="F106" s="36">
        <f t="shared" si="13"/>
        <v>-4.1459297498018473E-11</v>
      </c>
      <c r="G106" s="36">
        <f t="shared" si="10"/>
        <v>4.1459297498018473E-11</v>
      </c>
      <c r="H106" s="36">
        <f t="shared" si="14"/>
        <v>-8.3333187971017129E-9</v>
      </c>
      <c r="I106" s="36">
        <f t="shared" si="15"/>
        <v>0</v>
      </c>
    </row>
    <row r="107" spans="2:9" ht="15.95" customHeight="1">
      <c r="B107" s="22"/>
      <c r="C107" s="23">
        <f t="shared" si="11"/>
        <v>94</v>
      </c>
      <c r="D107" s="36">
        <f t="shared" si="16"/>
        <v>0</v>
      </c>
      <c r="E107" s="36">
        <f t="shared" si="12"/>
        <v>0</v>
      </c>
      <c r="F107" s="36">
        <f t="shared" si="13"/>
        <v>-4.166659398550856E-11</v>
      </c>
      <c r="G107" s="36">
        <f t="shared" si="10"/>
        <v>4.166659398550856E-11</v>
      </c>
      <c r="H107" s="36">
        <f t="shared" si="14"/>
        <v>-8.3749853910872207E-9</v>
      </c>
      <c r="I107" s="36">
        <f t="shared" si="15"/>
        <v>0</v>
      </c>
    </row>
    <row r="108" spans="2:9" ht="15.95" customHeight="1">
      <c r="B108" s="22"/>
      <c r="C108" s="23">
        <f t="shared" si="11"/>
        <v>95</v>
      </c>
      <c r="D108" s="36">
        <f t="shared" si="16"/>
        <v>0</v>
      </c>
      <c r="E108" s="36">
        <f t="shared" si="12"/>
        <v>0</v>
      </c>
      <c r="F108" s="36">
        <f t="shared" si="13"/>
        <v>-4.1874926955436104E-11</v>
      </c>
      <c r="G108" s="36">
        <f t="shared" si="10"/>
        <v>4.1874926955436104E-11</v>
      </c>
      <c r="H108" s="36">
        <f t="shared" si="14"/>
        <v>-8.4168603180426574E-9</v>
      </c>
      <c r="I108" s="36">
        <f t="shared" si="15"/>
        <v>0</v>
      </c>
    </row>
    <row r="109" spans="2:9" ht="15.95" customHeight="1" thickBot="1">
      <c r="B109" s="22"/>
      <c r="C109" s="27">
        <f t="shared" si="11"/>
        <v>96</v>
      </c>
      <c r="D109" s="38">
        <f t="shared" si="16"/>
        <v>0</v>
      </c>
      <c r="E109" s="38">
        <f t="shared" si="12"/>
        <v>0</v>
      </c>
      <c r="F109" s="38">
        <f t="shared" si="13"/>
        <v>-4.2084301590213284E-11</v>
      </c>
      <c r="G109" s="38">
        <f t="shared" si="10"/>
        <v>4.2084301590213284E-11</v>
      </c>
      <c r="H109" s="38">
        <f t="shared" si="14"/>
        <v>-8.4589446196328708E-9</v>
      </c>
      <c r="I109" s="38">
        <f t="shared" si="15"/>
        <v>0</v>
      </c>
    </row>
    <row r="110" spans="2:9" ht="15.95" customHeight="1">
      <c r="B110" s="22"/>
      <c r="C110" s="25">
        <f t="shared" si="11"/>
        <v>97</v>
      </c>
      <c r="D110" s="36">
        <f t="shared" si="16"/>
        <v>0</v>
      </c>
      <c r="E110" s="36">
        <f t="shared" si="12"/>
        <v>0</v>
      </c>
      <c r="F110" s="36">
        <f t="shared" si="13"/>
        <v>-4.229472309816435E-11</v>
      </c>
      <c r="G110" s="37">
        <f t="shared" si="10"/>
        <v>4.229472309816435E-11</v>
      </c>
      <c r="H110" s="37">
        <f t="shared" si="14"/>
        <v>-8.5012393427310351E-9</v>
      </c>
      <c r="I110" s="36">
        <f t="shared" si="15"/>
        <v>0</v>
      </c>
    </row>
    <row r="111" spans="2:9" ht="15.95" customHeight="1">
      <c r="B111" s="22" t="s">
        <v>31</v>
      </c>
      <c r="C111" s="25">
        <f t="shared" si="11"/>
        <v>98</v>
      </c>
      <c r="D111" s="36">
        <f t="shared" si="16"/>
        <v>0</v>
      </c>
      <c r="E111" s="36">
        <f t="shared" ref="E111:E142" si="17">F111*$G$7</f>
        <v>0</v>
      </c>
      <c r="F111" s="36">
        <f t="shared" si="13"/>
        <v>-4.2506196713655177E-11</v>
      </c>
      <c r="G111" s="37">
        <f t="shared" si="10"/>
        <v>4.2506196713655177E-11</v>
      </c>
      <c r="H111" s="37">
        <f t="shared" si="14"/>
        <v>-8.5437455394446901E-9</v>
      </c>
      <c r="I111" s="36">
        <f t="shared" si="15"/>
        <v>0</v>
      </c>
    </row>
    <row r="112" spans="2:9" ht="15.95" customHeight="1">
      <c r="B112" s="22"/>
      <c r="C112" s="23">
        <f t="shared" si="11"/>
        <v>99</v>
      </c>
      <c r="D112" s="36">
        <f t="shared" si="16"/>
        <v>0</v>
      </c>
      <c r="E112" s="36">
        <f t="shared" si="17"/>
        <v>0</v>
      </c>
      <c r="F112" s="36">
        <f t="shared" si="13"/>
        <v>-4.2718727697223453E-11</v>
      </c>
      <c r="G112" s="36">
        <f t="shared" si="10"/>
        <v>4.2718727697223453E-11</v>
      </c>
      <c r="H112" s="36">
        <f t="shared" si="14"/>
        <v>-8.5864642671419135E-9</v>
      </c>
      <c r="I112" s="36">
        <f t="shared" si="15"/>
        <v>0</v>
      </c>
    </row>
    <row r="113" spans="2:9" ht="15.95" customHeight="1">
      <c r="B113" s="22"/>
      <c r="C113" s="23">
        <f t="shared" si="11"/>
        <v>100</v>
      </c>
      <c r="D113" s="36">
        <f t="shared" si="16"/>
        <v>0</v>
      </c>
      <c r="E113" s="36">
        <f t="shared" si="17"/>
        <v>0</v>
      </c>
      <c r="F113" s="36">
        <f t="shared" si="13"/>
        <v>-4.2932321335709568E-11</v>
      </c>
      <c r="G113" s="36">
        <f t="shared" si="10"/>
        <v>4.2932321335709568E-11</v>
      </c>
      <c r="H113" s="36">
        <f t="shared" si="14"/>
        <v>-8.6293965884776236E-9</v>
      </c>
      <c r="I113" s="36">
        <f t="shared" si="15"/>
        <v>0</v>
      </c>
    </row>
    <row r="114" spans="2:9" ht="15.95" customHeight="1">
      <c r="B114" s="22"/>
      <c r="C114" s="23">
        <f t="shared" si="11"/>
        <v>101</v>
      </c>
      <c r="D114" s="36">
        <f t="shared" si="16"/>
        <v>0</v>
      </c>
      <c r="E114" s="36">
        <f t="shared" si="17"/>
        <v>0</v>
      </c>
      <c r="F114" s="36">
        <f t="shared" si="13"/>
        <v>-4.3146982942388115E-11</v>
      </c>
      <c r="G114" s="36">
        <f t="shared" si="10"/>
        <v>4.3146982942388115E-11</v>
      </c>
      <c r="H114" s="36">
        <f t="shared" si="14"/>
        <v>-8.6725435714200109E-9</v>
      </c>
      <c r="I114" s="36">
        <f t="shared" si="15"/>
        <v>0</v>
      </c>
    </row>
    <row r="115" spans="2:9" ht="15.95" customHeight="1" thickBot="1">
      <c r="B115" s="22"/>
      <c r="C115" s="27">
        <f t="shared" si="11"/>
        <v>102</v>
      </c>
      <c r="D115" s="38">
        <f t="shared" si="16"/>
        <v>0</v>
      </c>
      <c r="E115" s="38">
        <f t="shared" si="17"/>
        <v>0</v>
      </c>
      <c r="F115" s="38">
        <f t="shared" si="13"/>
        <v>-4.3362717857100049E-11</v>
      </c>
      <c r="G115" s="38">
        <f t="shared" si="10"/>
        <v>4.3362717857100049E-11</v>
      </c>
      <c r="H115" s="38">
        <f t="shared" si="14"/>
        <v>-8.7159062892771105E-9</v>
      </c>
      <c r="I115" s="38">
        <f t="shared" si="15"/>
        <v>0</v>
      </c>
    </row>
    <row r="116" spans="2:9" ht="15.95" customHeight="1">
      <c r="B116" s="22"/>
      <c r="C116" s="25">
        <f t="shared" si="11"/>
        <v>103</v>
      </c>
      <c r="D116" s="36">
        <f t="shared" si="16"/>
        <v>0</v>
      </c>
      <c r="E116" s="36">
        <f t="shared" si="17"/>
        <v>0</v>
      </c>
      <c r="F116" s="36">
        <f t="shared" si="13"/>
        <v>-4.3579531446385549E-11</v>
      </c>
      <c r="G116" s="37">
        <f t="shared" si="10"/>
        <v>4.3579531446385549E-11</v>
      </c>
      <c r="H116" s="37">
        <f t="shared" si="14"/>
        <v>-8.7594858207234967E-9</v>
      </c>
      <c r="I116" s="36">
        <f t="shared" si="15"/>
        <v>0</v>
      </c>
    </row>
    <row r="117" spans="2:9" ht="15.95" customHeight="1">
      <c r="B117" s="22" t="s">
        <v>32</v>
      </c>
      <c r="C117" s="25">
        <f t="shared" si="11"/>
        <v>104</v>
      </c>
      <c r="D117" s="36">
        <f t="shared" si="16"/>
        <v>0</v>
      </c>
      <c r="E117" s="36">
        <f t="shared" si="17"/>
        <v>0</v>
      </c>
      <c r="F117" s="36">
        <f t="shared" si="13"/>
        <v>-4.379742910361748E-11</v>
      </c>
      <c r="G117" s="37">
        <f t="shared" si="10"/>
        <v>4.379742910361748E-11</v>
      </c>
      <c r="H117" s="37">
        <f t="shared" si="14"/>
        <v>-8.8032832498271139E-9</v>
      </c>
      <c r="I117" s="36">
        <f t="shared" si="15"/>
        <v>0</v>
      </c>
    </row>
    <row r="118" spans="2:9" ht="15.95" customHeight="1">
      <c r="B118" s="22"/>
      <c r="C118" s="23">
        <f t="shared" si="11"/>
        <v>105</v>
      </c>
      <c r="D118" s="36">
        <f t="shared" si="16"/>
        <v>0</v>
      </c>
      <c r="E118" s="36">
        <f t="shared" si="17"/>
        <v>0</v>
      </c>
      <c r="F118" s="36">
        <f t="shared" si="13"/>
        <v>-4.4016416249135568E-11</v>
      </c>
      <c r="G118" s="36">
        <f t="shared" si="10"/>
        <v>4.4016416249135568E-11</v>
      </c>
      <c r="H118" s="36">
        <f t="shared" si="14"/>
        <v>-8.8472996660762487E-9</v>
      </c>
      <c r="I118" s="36">
        <f t="shared" si="15"/>
        <v>0</v>
      </c>
    </row>
    <row r="119" spans="2:9" ht="15.95" customHeight="1">
      <c r="B119" s="22"/>
      <c r="C119" s="23">
        <f t="shared" si="11"/>
        <v>106</v>
      </c>
      <c r="D119" s="36">
        <f t="shared" si="16"/>
        <v>0</v>
      </c>
      <c r="E119" s="36">
        <f t="shared" si="17"/>
        <v>0</v>
      </c>
      <c r="F119" s="36">
        <f t="shared" si="13"/>
        <v>-4.4236498330381244E-11</v>
      </c>
      <c r="G119" s="36">
        <f t="shared" si="10"/>
        <v>4.4236498330381244E-11</v>
      </c>
      <c r="H119" s="36">
        <f t="shared" si="14"/>
        <v>-8.8915361644066305E-9</v>
      </c>
      <c r="I119" s="36">
        <f t="shared" si="15"/>
        <v>0</v>
      </c>
    </row>
    <row r="120" spans="2:9" ht="15.95" customHeight="1">
      <c r="B120" s="22"/>
      <c r="C120" s="23">
        <f t="shared" si="11"/>
        <v>107</v>
      </c>
      <c r="D120" s="36">
        <f t="shared" si="16"/>
        <v>0</v>
      </c>
      <c r="E120" s="36">
        <f t="shared" si="17"/>
        <v>0</v>
      </c>
      <c r="F120" s="36">
        <f t="shared" si="13"/>
        <v>-4.4457680822033151E-11</v>
      </c>
      <c r="G120" s="36">
        <f t="shared" si="10"/>
        <v>4.4457680822033151E-11</v>
      </c>
      <c r="H120" s="36">
        <f t="shared" si="14"/>
        <v>-8.9359938452286637E-9</v>
      </c>
      <c r="I120" s="36">
        <f t="shared" si="15"/>
        <v>0</v>
      </c>
    </row>
    <row r="121" spans="2:9" ht="15.95" customHeight="1" thickBot="1">
      <c r="B121" s="22"/>
      <c r="C121" s="27">
        <f t="shared" si="11"/>
        <v>108</v>
      </c>
      <c r="D121" s="38">
        <f t="shared" si="16"/>
        <v>0</v>
      </c>
      <c r="E121" s="38">
        <f t="shared" si="17"/>
        <v>0</v>
      </c>
      <c r="F121" s="38">
        <f t="shared" si="13"/>
        <v>-4.4679969226143317E-11</v>
      </c>
      <c r="G121" s="38">
        <f t="shared" si="10"/>
        <v>4.4679969226143317E-11</v>
      </c>
      <c r="H121" s="38">
        <f t="shared" si="14"/>
        <v>-8.9806738144548072E-9</v>
      </c>
      <c r="I121" s="38">
        <f t="shared" si="15"/>
        <v>0</v>
      </c>
    </row>
    <row r="122" spans="2:9" ht="15.95" customHeight="1">
      <c r="B122" s="22"/>
      <c r="C122" s="25">
        <f t="shared" si="11"/>
        <v>109</v>
      </c>
      <c r="D122" s="36">
        <f t="shared" si="16"/>
        <v>0</v>
      </c>
      <c r="E122" s="36">
        <f t="shared" si="17"/>
        <v>0</v>
      </c>
      <c r="F122" s="36">
        <f t="shared" si="13"/>
        <v>-4.4903369072274028E-11</v>
      </c>
      <c r="G122" s="37">
        <f t="shared" si="10"/>
        <v>4.4903369072274028E-11</v>
      </c>
      <c r="H122" s="37">
        <f t="shared" si="14"/>
        <v>-9.025577183527082E-9</v>
      </c>
      <c r="I122" s="36">
        <f t="shared" si="15"/>
        <v>0</v>
      </c>
    </row>
    <row r="123" spans="2:9" ht="15.95" customHeight="1">
      <c r="B123" s="22" t="s">
        <v>33</v>
      </c>
      <c r="C123" s="25">
        <f t="shared" si="11"/>
        <v>110</v>
      </c>
      <c r="D123" s="36">
        <f t="shared" si="16"/>
        <v>0</v>
      </c>
      <c r="E123" s="36">
        <f t="shared" si="17"/>
        <v>0</v>
      </c>
      <c r="F123" s="36">
        <f t="shared" si="13"/>
        <v>-4.5127885917635408E-11</v>
      </c>
      <c r="G123" s="37">
        <f t="shared" si="10"/>
        <v>4.5127885917635408E-11</v>
      </c>
      <c r="H123" s="37">
        <f t="shared" si="14"/>
        <v>-9.0707050694447167E-9</v>
      </c>
      <c r="I123" s="36">
        <f t="shared" si="15"/>
        <v>0</v>
      </c>
    </row>
    <row r="124" spans="2:9" ht="15.95" customHeight="1">
      <c r="B124" s="22"/>
      <c r="C124" s="23">
        <f t="shared" si="11"/>
        <v>111</v>
      </c>
      <c r="D124" s="36">
        <f t="shared" si="16"/>
        <v>0</v>
      </c>
      <c r="E124" s="36">
        <f t="shared" si="17"/>
        <v>0</v>
      </c>
      <c r="F124" s="36">
        <f t="shared" si="13"/>
        <v>-4.5353525347223579E-11</v>
      </c>
      <c r="G124" s="36">
        <f t="shared" si="10"/>
        <v>4.5353525347223579E-11</v>
      </c>
      <c r="H124" s="36">
        <f t="shared" si="14"/>
        <v>-9.116058594791941E-9</v>
      </c>
      <c r="I124" s="36">
        <f t="shared" si="15"/>
        <v>0</v>
      </c>
    </row>
    <row r="125" spans="2:9" ht="15.95" customHeight="1">
      <c r="B125" s="22"/>
      <c r="C125" s="23">
        <f t="shared" si="11"/>
        <v>112</v>
      </c>
      <c r="D125" s="36">
        <f t="shared" si="16"/>
        <v>0</v>
      </c>
      <c r="E125" s="36">
        <f t="shared" si="17"/>
        <v>0</v>
      </c>
      <c r="F125" s="36">
        <f t="shared" si="13"/>
        <v>-4.5580292973959702E-11</v>
      </c>
      <c r="G125" s="36">
        <f t="shared" si="10"/>
        <v>4.5580292973959702E-11</v>
      </c>
      <c r="H125" s="36">
        <f t="shared" si="14"/>
        <v>-9.1616388877659014E-9</v>
      </c>
      <c r="I125" s="36">
        <f t="shared" si="15"/>
        <v>0</v>
      </c>
    </row>
    <row r="126" spans="2:9" ht="15.95" customHeight="1">
      <c r="B126" s="22"/>
      <c r="C126" s="23">
        <f t="shared" si="11"/>
        <v>113</v>
      </c>
      <c r="D126" s="36">
        <f t="shared" si="16"/>
        <v>0</v>
      </c>
      <c r="E126" s="36">
        <f t="shared" si="17"/>
        <v>0</v>
      </c>
      <c r="F126" s="36">
        <f t="shared" si="13"/>
        <v>-4.5808194438829505E-11</v>
      </c>
      <c r="G126" s="36">
        <f t="shared" si="10"/>
        <v>4.5808194438829505E-11</v>
      </c>
      <c r="H126" s="36">
        <f t="shared" si="14"/>
        <v>-9.2074470822047307E-9</v>
      </c>
      <c r="I126" s="36">
        <f t="shared" si="15"/>
        <v>0</v>
      </c>
    </row>
    <row r="127" spans="2:9" ht="15.95" customHeight="1" thickBot="1">
      <c r="B127" s="22"/>
      <c r="C127" s="27">
        <f t="shared" si="11"/>
        <v>114</v>
      </c>
      <c r="D127" s="38">
        <f t="shared" si="16"/>
        <v>0</v>
      </c>
      <c r="E127" s="38">
        <f t="shared" si="17"/>
        <v>0</v>
      </c>
      <c r="F127" s="38">
        <f t="shared" si="13"/>
        <v>-4.6037235411023652E-11</v>
      </c>
      <c r="G127" s="38">
        <f t="shared" si="10"/>
        <v>4.6037235411023652E-11</v>
      </c>
      <c r="H127" s="38">
        <f t="shared" si="14"/>
        <v>-9.2534843176157549E-9</v>
      </c>
      <c r="I127" s="38">
        <f t="shared" si="15"/>
        <v>0</v>
      </c>
    </row>
    <row r="128" spans="2:9" ht="15.95" customHeight="1">
      <c r="B128" s="22"/>
      <c r="C128" s="25">
        <f t="shared" si="11"/>
        <v>115</v>
      </c>
      <c r="D128" s="36">
        <f t="shared" si="16"/>
        <v>0</v>
      </c>
      <c r="E128" s="36">
        <f t="shared" si="17"/>
        <v>0</v>
      </c>
      <c r="F128" s="36">
        <f t="shared" si="13"/>
        <v>-4.6267421588078773E-11</v>
      </c>
      <c r="G128" s="37">
        <f t="shared" si="10"/>
        <v>4.6267421588078773E-11</v>
      </c>
      <c r="H128" s="37">
        <f t="shared" si="14"/>
        <v>-9.2997517392038339E-9</v>
      </c>
      <c r="I128" s="36">
        <f t="shared" si="15"/>
        <v>0</v>
      </c>
    </row>
    <row r="129" spans="2:10" ht="15.95" customHeight="1">
      <c r="B129" s="22" t="s">
        <v>34</v>
      </c>
      <c r="C129" s="25">
        <f t="shared" si="11"/>
        <v>116</v>
      </c>
      <c r="D129" s="36">
        <f t="shared" si="16"/>
        <v>0</v>
      </c>
      <c r="E129" s="36">
        <f t="shared" si="17"/>
        <v>0</v>
      </c>
      <c r="F129" s="36">
        <f t="shared" si="13"/>
        <v>-4.6498758696019166E-11</v>
      </c>
      <c r="G129" s="37">
        <f t="shared" si="10"/>
        <v>4.6498758696019166E-11</v>
      </c>
      <c r="H129" s="37">
        <f t="shared" si="14"/>
        <v>-9.3462504978998532E-9</v>
      </c>
      <c r="I129" s="36">
        <f t="shared" si="15"/>
        <v>0</v>
      </c>
    </row>
    <row r="130" spans="2:10" ht="15.95" customHeight="1">
      <c r="B130" s="22"/>
      <c r="C130" s="23">
        <f t="shared" si="11"/>
        <v>117</v>
      </c>
      <c r="D130" s="36">
        <f t="shared" si="16"/>
        <v>0</v>
      </c>
      <c r="E130" s="36">
        <f t="shared" si="17"/>
        <v>0</v>
      </c>
      <c r="F130" s="36">
        <f t="shared" si="13"/>
        <v>-4.6731252489499258E-11</v>
      </c>
      <c r="G130" s="36">
        <f t="shared" si="10"/>
        <v>4.6731252489499258E-11</v>
      </c>
      <c r="H130" s="36">
        <f t="shared" si="14"/>
        <v>-9.3929817503893524E-9</v>
      </c>
      <c r="I130" s="36">
        <f t="shared" si="15"/>
        <v>0</v>
      </c>
    </row>
    <row r="131" spans="2:10" ht="15.95" customHeight="1">
      <c r="B131" s="22"/>
      <c r="C131" s="23">
        <f t="shared" si="11"/>
        <v>118</v>
      </c>
      <c r="D131" s="36">
        <f t="shared" si="16"/>
        <v>0</v>
      </c>
      <c r="E131" s="36">
        <f t="shared" si="17"/>
        <v>0</v>
      </c>
      <c r="F131" s="36">
        <f t="shared" si="13"/>
        <v>-4.696490875194676E-11</v>
      </c>
      <c r="G131" s="36">
        <f t="shared" si="10"/>
        <v>4.696490875194676E-11</v>
      </c>
      <c r="H131" s="36">
        <f t="shared" si="14"/>
        <v>-9.4399466591412995E-9</v>
      </c>
      <c r="I131" s="36">
        <f t="shared" si="15"/>
        <v>0</v>
      </c>
    </row>
    <row r="132" spans="2:10" ht="15.95" customHeight="1">
      <c r="B132" s="22"/>
      <c r="C132" s="23">
        <f t="shared" si="11"/>
        <v>119</v>
      </c>
      <c r="D132" s="36">
        <f t="shared" si="16"/>
        <v>0</v>
      </c>
      <c r="E132" s="36">
        <f t="shared" si="17"/>
        <v>0</v>
      </c>
      <c r="F132" s="36">
        <f t="shared" si="13"/>
        <v>-4.7199733295706494E-11</v>
      </c>
      <c r="G132" s="36">
        <f t="shared" si="10"/>
        <v>4.7199733295706494E-11</v>
      </c>
      <c r="H132" s="36">
        <f t="shared" si="14"/>
        <v>-9.4871463924370061E-9</v>
      </c>
      <c r="I132" s="36">
        <f t="shared" si="15"/>
        <v>0</v>
      </c>
    </row>
    <row r="133" spans="2:10" ht="15.95" customHeight="1" thickBot="1">
      <c r="B133" s="22"/>
      <c r="C133" s="27">
        <f t="shared" si="11"/>
        <v>120</v>
      </c>
      <c r="D133" s="38">
        <f t="shared" si="16"/>
        <v>0</v>
      </c>
      <c r="E133" s="38">
        <f t="shared" si="17"/>
        <v>0</v>
      </c>
      <c r="F133" s="38">
        <f t="shared" si="13"/>
        <v>-4.7435731962185029E-11</v>
      </c>
      <c r="G133" s="38">
        <f t="shared" si="10"/>
        <v>4.7435731962185029E-11</v>
      </c>
      <c r="H133" s="38">
        <f t="shared" si="14"/>
        <v>-9.5345821243991908E-9</v>
      </c>
      <c r="I133" s="38">
        <f t="shared" si="15"/>
        <v>0</v>
      </c>
      <c r="J133" s="4"/>
    </row>
    <row r="134" spans="2:10" ht="15.95" customHeight="1">
      <c r="B134" s="22"/>
      <c r="C134" s="25">
        <f t="shared" si="11"/>
        <v>121</v>
      </c>
      <c r="D134" s="36">
        <f t="shared" si="16"/>
        <v>0</v>
      </c>
      <c r="E134" s="36">
        <f t="shared" si="17"/>
        <v>0</v>
      </c>
      <c r="F134" s="36">
        <f t="shared" si="13"/>
        <v>-4.7672910621995949E-11</v>
      </c>
      <c r="G134" s="37">
        <f t="shared" si="10"/>
        <v>4.7672910621995949E-11</v>
      </c>
      <c r="H134" s="37">
        <f t="shared" si="14"/>
        <v>-9.5822550350211873E-9</v>
      </c>
      <c r="I134" s="36">
        <f t="shared" si="15"/>
        <v>0</v>
      </c>
    </row>
    <row r="135" spans="2:10" ht="15.95" customHeight="1">
      <c r="B135" s="22" t="s">
        <v>35</v>
      </c>
      <c r="C135" s="25">
        <f t="shared" si="11"/>
        <v>122</v>
      </c>
      <c r="D135" s="36">
        <f t="shared" si="16"/>
        <v>0</v>
      </c>
      <c r="E135" s="36">
        <f t="shared" si="17"/>
        <v>0</v>
      </c>
      <c r="F135" s="36">
        <f t="shared" si="13"/>
        <v>-4.7911275175105933E-11</v>
      </c>
      <c r="G135" s="37">
        <f t="shared" si="10"/>
        <v>4.7911275175105933E-11</v>
      </c>
      <c r="H135" s="37">
        <f t="shared" si="14"/>
        <v>-9.6301663101962924E-9</v>
      </c>
      <c r="I135" s="36">
        <f t="shared" si="15"/>
        <v>0</v>
      </c>
    </row>
    <row r="136" spans="2:10" ht="15.95" customHeight="1">
      <c r="B136" s="22"/>
      <c r="C136" s="23">
        <f t="shared" si="11"/>
        <v>123</v>
      </c>
      <c r="D136" s="36">
        <f t="shared" si="16"/>
        <v>0</v>
      </c>
      <c r="E136" s="36">
        <f t="shared" si="17"/>
        <v>0</v>
      </c>
      <c r="F136" s="36">
        <f t="shared" si="13"/>
        <v>-4.8150831550981463E-11</v>
      </c>
      <c r="G136" s="36">
        <f t="shared" si="10"/>
        <v>4.8150831550981463E-11</v>
      </c>
      <c r="H136" s="36">
        <f t="shared" si="14"/>
        <v>-9.6783171417472737E-9</v>
      </c>
      <c r="I136" s="36">
        <f t="shared" si="15"/>
        <v>0</v>
      </c>
    </row>
    <row r="137" spans="2:10" ht="15.95" customHeight="1">
      <c r="B137" s="22"/>
      <c r="C137" s="23">
        <f t="shared" si="11"/>
        <v>124</v>
      </c>
      <c r="D137" s="36">
        <f t="shared" si="16"/>
        <v>0</v>
      </c>
      <c r="E137" s="36">
        <f t="shared" si="17"/>
        <v>0</v>
      </c>
      <c r="F137" s="36">
        <f t="shared" si="13"/>
        <v>-4.8391585708736366E-11</v>
      </c>
      <c r="G137" s="36">
        <f t="shared" si="10"/>
        <v>4.8391585708736366E-11</v>
      </c>
      <c r="H137" s="36">
        <f t="shared" si="14"/>
        <v>-9.7267087274560103E-9</v>
      </c>
      <c r="I137" s="36">
        <f t="shared" si="15"/>
        <v>0</v>
      </c>
    </row>
    <row r="138" spans="2:10" ht="15.95" customHeight="1">
      <c r="B138" s="22"/>
      <c r="C138" s="23">
        <f t="shared" si="11"/>
        <v>125</v>
      </c>
      <c r="D138" s="36">
        <f t="shared" si="16"/>
        <v>0</v>
      </c>
      <c r="E138" s="36">
        <f t="shared" si="17"/>
        <v>0</v>
      </c>
      <c r="F138" s="36">
        <f t="shared" si="13"/>
        <v>-4.8633543637280049E-11</v>
      </c>
      <c r="G138" s="36">
        <f t="shared" si="10"/>
        <v>4.8633543637280049E-11</v>
      </c>
      <c r="H138" s="36">
        <f t="shared" si="14"/>
        <v>-9.7753422710932898E-9</v>
      </c>
      <c r="I138" s="36">
        <f t="shared" si="15"/>
        <v>0</v>
      </c>
    </row>
    <row r="139" spans="2:10" ht="15.95" customHeight="1" thickBot="1">
      <c r="B139" s="22"/>
      <c r="C139" s="27">
        <f t="shared" si="11"/>
        <v>126</v>
      </c>
      <c r="D139" s="38">
        <f t="shared" si="16"/>
        <v>0</v>
      </c>
      <c r="E139" s="38">
        <f t="shared" si="17"/>
        <v>0</v>
      </c>
      <c r="F139" s="38">
        <f t="shared" si="13"/>
        <v>-4.8876711355466449E-11</v>
      </c>
      <c r="G139" s="38">
        <f t="shared" si="10"/>
        <v>4.8876711355466449E-11</v>
      </c>
      <c r="H139" s="38">
        <f t="shared" si="14"/>
        <v>-9.8242189824487555E-9</v>
      </c>
      <c r="I139" s="38">
        <f t="shared" si="15"/>
        <v>0</v>
      </c>
    </row>
    <row r="140" spans="2:10" ht="15.95" customHeight="1">
      <c r="B140" s="22"/>
      <c r="C140" s="25">
        <f t="shared" si="11"/>
        <v>127</v>
      </c>
      <c r="D140" s="36">
        <f t="shared" si="16"/>
        <v>0</v>
      </c>
      <c r="E140" s="36">
        <f t="shared" si="17"/>
        <v>0</v>
      </c>
      <c r="F140" s="36">
        <f t="shared" si="13"/>
        <v>-4.9121094912243781E-11</v>
      </c>
      <c r="G140" s="37">
        <f t="shared" si="10"/>
        <v>4.9121094912243781E-11</v>
      </c>
      <c r="H140" s="37">
        <f t="shared" si="14"/>
        <v>-9.8733400773609991E-9</v>
      </c>
      <c r="I140" s="36">
        <f t="shared" si="15"/>
        <v>0</v>
      </c>
    </row>
    <row r="141" spans="2:10" ht="15.95" customHeight="1">
      <c r="B141" s="22" t="s">
        <v>36</v>
      </c>
      <c r="C141" s="25">
        <f t="shared" si="11"/>
        <v>128</v>
      </c>
      <c r="D141" s="36">
        <f t="shared" si="16"/>
        <v>0</v>
      </c>
      <c r="E141" s="36">
        <f t="shared" si="17"/>
        <v>0</v>
      </c>
      <c r="F141" s="36">
        <f t="shared" si="13"/>
        <v>-4.9366700386804997E-11</v>
      </c>
      <c r="G141" s="37">
        <f t="shared" si="10"/>
        <v>4.9366700386804997E-11</v>
      </c>
      <c r="H141" s="37">
        <f t="shared" si="14"/>
        <v>-9.922706777747804E-9</v>
      </c>
      <c r="I141" s="36">
        <f t="shared" si="15"/>
        <v>0</v>
      </c>
    </row>
    <row r="142" spans="2:10" ht="15.95" customHeight="1">
      <c r="B142" s="22"/>
      <c r="C142" s="23">
        <f t="shared" si="11"/>
        <v>129</v>
      </c>
      <c r="D142" s="36">
        <f t="shared" si="16"/>
        <v>0</v>
      </c>
      <c r="E142" s="36">
        <f t="shared" si="17"/>
        <v>0</v>
      </c>
      <c r="F142" s="36">
        <f t="shared" si="13"/>
        <v>-4.961353388873902E-11</v>
      </c>
      <c r="G142" s="36">
        <f t="shared" ref="G142:G193" si="18">D142-F142</f>
        <v>4.961353388873902E-11</v>
      </c>
      <c r="H142" s="36">
        <f t="shared" si="14"/>
        <v>-9.972320311636543E-9</v>
      </c>
      <c r="I142" s="36">
        <f t="shared" si="15"/>
        <v>0</v>
      </c>
    </row>
    <row r="143" spans="2:10" ht="15.95" customHeight="1">
      <c r="B143" s="22"/>
      <c r="C143" s="23">
        <f t="shared" ref="C143:C193" si="19">1+C142</f>
        <v>130</v>
      </c>
      <c r="D143" s="36">
        <f t="shared" si="16"/>
        <v>0</v>
      </c>
      <c r="E143" s="36">
        <f t="shared" ref="E143:E174" si="20">F143*$G$7</f>
        <v>0</v>
      </c>
      <c r="F143" s="36">
        <f t="shared" ref="F143:F206" si="21">H142*($G$5+$G$6)/12</f>
        <v>-4.9861601558182708E-11</v>
      </c>
      <c r="G143" s="36">
        <f t="shared" si="18"/>
        <v>4.9861601558182708E-11</v>
      </c>
      <c r="H143" s="36">
        <f t="shared" ref="H143:H193" si="22">H142-G143</f>
        <v>-1.0022181913194726E-8</v>
      </c>
      <c r="I143" s="36">
        <f t="shared" ref="I143:I193" si="23">D143+E143</f>
        <v>0</v>
      </c>
    </row>
    <row r="144" spans="2:10" ht="15.95" customHeight="1">
      <c r="B144" s="22"/>
      <c r="C144" s="23">
        <f t="shared" si="19"/>
        <v>131</v>
      </c>
      <c r="D144" s="36">
        <f t="shared" si="16"/>
        <v>0</v>
      </c>
      <c r="E144" s="36">
        <f t="shared" si="20"/>
        <v>0</v>
      </c>
      <c r="F144" s="36">
        <f t="shared" si="21"/>
        <v>-5.0110909565973625E-11</v>
      </c>
      <c r="G144" s="36">
        <f t="shared" si="18"/>
        <v>5.0110909565973625E-11</v>
      </c>
      <c r="H144" s="36">
        <f t="shared" si="22"/>
        <v>-1.00722928227607E-8</v>
      </c>
      <c r="I144" s="36">
        <f t="shared" si="23"/>
        <v>0</v>
      </c>
    </row>
    <row r="145" spans="2:9" ht="15.95" customHeight="1" thickBot="1">
      <c r="B145" s="22"/>
      <c r="C145" s="27">
        <f t="shared" si="19"/>
        <v>132</v>
      </c>
      <c r="D145" s="38">
        <f t="shared" si="16"/>
        <v>0</v>
      </c>
      <c r="E145" s="38">
        <f t="shared" si="20"/>
        <v>0</v>
      </c>
      <c r="F145" s="38">
        <f t="shared" si="21"/>
        <v>-5.0361464113803495E-11</v>
      </c>
      <c r="G145" s="38">
        <f t="shared" si="18"/>
        <v>5.0361464113803495E-11</v>
      </c>
      <c r="H145" s="38">
        <f t="shared" si="22"/>
        <v>-1.0122654286874503E-8</v>
      </c>
      <c r="I145" s="38">
        <f t="shared" si="23"/>
        <v>0</v>
      </c>
    </row>
    <row r="146" spans="2:9" ht="15.95" customHeight="1">
      <c r="B146" s="22"/>
      <c r="C146" s="25">
        <f t="shared" si="19"/>
        <v>133</v>
      </c>
      <c r="D146" s="36">
        <f t="shared" si="16"/>
        <v>0</v>
      </c>
      <c r="E146" s="36">
        <f t="shared" si="20"/>
        <v>0</v>
      </c>
      <c r="F146" s="36">
        <f t="shared" si="21"/>
        <v>-5.0613271434372516E-11</v>
      </c>
      <c r="G146" s="37">
        <f t="shared" si="18"/>
        <v>5.0613271434372516E-11</v>
      </c>
      <c r="H146" s="37">
        <f t="shared" si="22"/>
        <v>-1.0173267558308875E-8</v>
      </c>
      <c r="I146" s="36">
        <f t="shared" si="23"/>
        <v>0</v>
      </c>
    </row>
    <row r="147" spans="2:9" ht="15.95" customHeight="1">
      <c r="B147" s="22" t="s">
        <v>37</v>
      </c>
      <c r="C147" s="25">
        <f t="shared" si="19"/>
        <v>134</v>
      </c>
      <c r="D147" s="36">
        <f t="shared" si="16"/>
        <v>0</v>
      </c>
      <c r="E147" s="36">
        <f t="shared" si="20"/>
        <v>0</v>
      </c>
      <c r="F147" s="36">
        <f t="shared" si="21"/>
        <v>-5.0866337791544373E-11</v>
      </c>
      <c r="G147" s="37">
        <f t="shared" si="18"/>
        <v>5.0866337791544373E-11</v>
      </c>
      <c r="H147" s="37">
        <f t="shared" si="22"/>
        <v>-1.022413389610042E-8</v>
      </c>
      <c r="I147" s="36">
        <f t="shared" si="23"/>
        <v>0</v>
      </c>
    </row>
    <row r="148" spans="2:9" ht="15.95" customHeight="1">
      <c r="B148" s="22"/>
      <c r="C148" s="23">
        <f t="shared" si="19"/>
        <v>135</v>
      </c>
      <c r="D148" s="36">
        <f t="shared" si="16"/>
        <v>0</v>
      </c>
      <c r="E148" s="36">
        <f t="shared" si="20"/>
        <v>0</v>
      </c>
      <c r="F148" s="36">
        <f t="shared" si="21"/>
        <v>-5.1120669480502102E-11</v>
      </c>
      <c r="G148" s="36">
        <f t="shared" si="18"/>
        <v>5.1120669480502102E-11</v>
      </c>
      <c r="H148" s="36">
        <f t="shared" si="22"/>
        <v>-1.0275254565580922E-8</v>
      </c>
      <c r="I148" s="36">
        <f t="shared" si="23"/>
        <v>0</v>
      </c>
    </row>
    <row r="149" spans="2:9" ht="15.95" customHeight="1">
      <c r="B149" s="22"/>
      <c r="C149" s="23">
        <f t="shared" si="19"/>
        <v>136</v>
      </c>
      <c r="D149" s="36">
        <f t="shared" si="16"/>
        <v>0</v>
      </c>
      <c r="E149" s="36">
        <f t="shared" si="20"/>
        <v>0</v>
      </c>
      <c r="F149" s="36">
        <f t="shared" si="21"/>
        <v>-5.1376272827904603E-11</v>
      </c>
      <c r="G149" s="36">
        <f t="shared" si="18"/>
        <v>5.1376272827904603E-11</v>
      </c>
      <c r="H149" s="36">
        <f t="shared" si="22"/>
        <v>-1.0326630838408827E-8</v>
      </c>
      <c r="I149" s="36">
        <f t="shared" si="23"/>
        <v>0</v>
      </c>
    </row>
    <row r="150" spans="2:9" ht="15.95" customHeight="1">
      <c r="B150" s="22"/>
      <c r="C150" s="23">
        <f t="shared" si="19"/>
        <v>137</v>
      </c>
      <c r="D150" s="36">
        <f t="shared" si="16"/>
        <v>0</v>
      </c>
      <c r="E150" s="36">
        <f t="shared" si="20"/>
        <v>0</v>
      </c>
      <c r="F150" s="36">
        <f t="shared" si="21"/>
        <v>-5.163315419204413E-11</v>
      </c>
      <c r="G150" s="36">
        <f t="shared" si="18"/>
        <v>5.163315419204413E-11</v>
      </c>
      <c r="H150" s="36">
        <f t="shared" si="22"/>
        <v>-1.0378263992600871E-8</v>
      </c>
      <c r="I150" s="36">
        <f t="shared" si="23"/>
        <v>0</v>
      </c>
    </row>
    <row r="151" spans="2:9" ht="15.95" customHeight="1" thickBot="1">
      <c r="B151" s="22"/>
      <c r="C151" s="27">
        <f t="shared" si="19"/>
        <v>138</v>
      </c>
      <c r="D151" s="38">
        <f t="shared" si="16"/>
        <v>0</v>
      </c>
      <c r="E151" s="38">
        <f t="shared" si="20"/>
        <v>0</v>
      </c>
      <c r="F151" s="38">
        <f t="shared" si="21"/>
        <v>-5.1891319963004354E-11</v>
      </c>
      <c r="G151" s="38">
        <f t="shared" si="18"/>
        <v>5.1891319963004354E-11</v>
      </c>
      <c r="H151" s="38">
        <f t="shared" si="22"/>
        <v>-1.0430155312563876E-8</v>
      </c>
      <c r="I151" s="38">
        <f t="shared" si="23"/>
        <v>0</v>
      </c>
    </row>
    <row r="152" spans="2:9" ht="15.95" customHeight="1">
      <c r="B152" s="22"/>
      <c r="C152" s="25">
        <f t="shared" si="19"/>
        <v>139</v>
      </c>
      <c r="D152" s="36">
        <f t="shared" si="16"/>
        <v>0</v>
      </c>
      <c r="E152" s="36">
        <f t="shared" si="20"/>
        <v>0</v>
      </c>
      <c r="F152" s="36">
        <f t="shared" si="21"/>
        <v>-5.215077656281938E-11</v>
      </c>
      <c r="G152" s="37">
        <f t="shared" si="18"/>
        <v>5.215077656281938E-11</v>
      </c>
      <c r="H152" s="37">
        <f t="shared" si="22"/>
        <v>-1.0482306089126695E-8</v>
      </c>
      <c r="I152" s="36">
        <f t="shared" si="23"/>
        <v>0</v>
      </c>
    </row>
    <row r="153" spans="2:9" ht="15.95" customHeight="1">
      <c r="B153" s="22" t="s">
        <v>38</v>
      </c>
      <c r="C153" s="25">
        <f t="shared" si="19"/>
        <v>140</v>
      </c>
      <c r="D153" s="36">
        <f t="shared" si="16"/>
        <v>0</v>
      </c>
      <c r="E153" s="36">
        <f t="shared" si="20"/>
        <v>0</v>
      </c>
      <c r="F153" s="36">
        <f t="shared" si="21"/>
        <v>-5.2411530445633475E-11</v>
      </c>
      <c r="G153" s="37">
        <f t="shared" si="18"/>
        <v>5.2411530445633475E-11</v>
      </c>
      <c r="H153" s="37">
        <f t="shared" si="22"/>
        <v>-1.0534717619572328E-8</v>
      </c>
      <c r="I153" s="36">
        <f t="shared" si="23"/>
        <v>0</v>
      </c>
    </row>
    <row r="154" spans="2:9" ht="15.95" customHeight="1">
      <c r="B154" s="22"/>
      <c r="C154" s="23">
        <f t="shared" si="19"/>
        <v>141</v>
      </c>
      <c r="D154" s="36">
        <f t="shared" si="16"/>
        <v>0</v>
      </c>
      <c r="E154" s="36">
        <f t="shared" si="20"/>
        <v>0</v>
      </c>
      <c r="F154" s="36">
        <f t="shared" si="21"/>
        <v>-5.2673588097861639E-11</v>
      </c>
      <c r="G154" s="36">
        <f t="shared" si="18"/>
        <v>5.2673588097861639E-11</v>
      </c>
      <c r="H154" s="36">
        <f t="shared" si="22"/>
        <v>-1.0587391207670189E-8</v>
      </c>
      <c r="I154" s="36">
        <f t="shared" si="23"/>
        <v>0</v>
      </c>
    </row>
    <row r="155" spans="2:9" ht="15.95" customHeight="1">
      <c r="B155" s="22"/>
      <c r="C155" s="23">
        <f t="shared" si="19"/>
        <v>142</v>
      </c>
      <c r="D155" s="36">
        <f t="shared" si="16"/>
        <v>0</v>
      </c>
      <c r="E155" s="36">
        <f t="shared" si="20"/>
        <v>0</v>
      </c>
      <c r="F155" s="36">
        <f t="shared" si="21"/>
        <v>-5.2936956038350944E-11</v>
      </c>
      <c r="G155" s="36">
        <f t="shared" si="18"/>
        <v>5.2936956038350944E-11</v>
      </c>
      <c r="H155" s="36">
        <f t="shared" si="22"/>
        <v>-1.0640328163708541E-8</v>
      </c>
      <c r="I155" s="36">
        <f t="shared" si="23"/>
        <v>0</v>
      </c>
    </row>
    <row r="156" spans="2:9" ht="15.95" customHeight="1">
      <c r="B156" s="22"/>
      <c r="C156" s="23">
        <f t="shared" si="19"/>
        <v>143</v>
      </c>
      <c r="D156" s="36">
        <f t="shared" si="16"/>
        <v>0</v>
      </c>
      <c r="E156" s="36">
        <f t="shared" si="20"/>
        <v>0</v>
      </c>
      <c r="F156" s="36">
        <f t="shared" si="21"/>
        <v>-5.3201640818542699E-11</v>
      </c>
      <c r="G156" s="36">
        <f t="shared" si="18"/>
        <v>5.3201640818542699E-11</v>
      </c>
      <c r="H156" s="36">
        <f t="shared" si="22"/>
        <v>-1.0693529804527084E-8</v>
      </c>
      <c r="I156" s="36">
        <f t="shared" si="23"/>
        <v>0</v>
      </c>
    </row>
    <row r="157" spans="2:9" ht="15.95" customHeight="1" thickBot="1">
      <c r="B157" s="22"/>
      <c r="C157" s="27">
        <f t="shared" si="19"/>
        <v>144</v>
      </c>
      <c r="D157" s="38">
        <f t="shared" si="16"/>
        <v>0</v>
      </c>
      <c r="E157" s="38">
        <f t="shared" si="20"/>
        <v>0</v>
      </c>
      <c r="F157" s="38">
        <f t="shared" si="21"/>
        <v>-5.3467649022635413E-11</v>
      </c>
      <c r="G157" s="38">
        <f t="shared" si="18"/>
        <v>5.3467649022635413E-11</v>
      </c>
      <c r="H157" s="38">
        <f t="shared" si="22"/>
        <v>-1.0746997453549718E-8</v>
      </c>
      <c r="I157" s="38">
        <f t="shared" si="23"/>
        <v>0</v>
      </c>
    </row>
    <row r="158" spans="2:9" ht="15.95" customHeight="1">
      <c r="B158" s="22"/>
      <c r="C158" s="25">
        <f t="shared" si="19"/>
        <v>145</v>
      </c>
      <c r="D158" s="36">
        <f t="shared" si="16"/>
        <v>0</v>
      </c>
      <c r="E158" s="36">
        <f t="shared" si="20"/>
        <v>0</v>
      </c>
      <c r="F158" s="36">
        <f t="shared" si="21"/>
        <v>-5.3734987267748588E-11</v>
      </c>
      <c r="G158" s="37">
        <f t="shared" si="18"/>
        <v>5.3734987267748588E-11</v>
      </c>
      <c r="H158" s="37">
        <f t="shared" si="22"/>
        <v>-1.0800732440817467E-8</v>
      </c>
      <c r="I158" s="36">
        <f t="shared" si="23"/>
        <v>0</v>
      </c>
    </row>
    <row r="159" spans="2:9" ht="15.95" customHeight="1">
      <c r="B159" s="22" t="s">
        <v>39</v>
      </c>
      <c r="C159" s="25">
        <f t="shared" si="19"/>
        <v>146</v>
      </c>
      <c r="D159" s="36">
        <f t="shared" si="16"/>
        <v>0</v>
      </c>
      <c r="E159" s="36">
        <f t="shared" si="20"/>
        <v>0</v>
      </c>
      <c r="F159" s="36">
        <f t="shared" si="21"/>
        <v>-5.4003662204087327E-11</v>
      </c>
      <c r="G159" s="37">
        <f t="shared" si="18"/>
        <v>5.4003662204087327E-11</v>
      </c>
      <c r="H159" s="37">
        <f t="shared" si="22"/>
        <v>-1.0854736103021554E-8</v>
      </c>
      <c r="I159" s="36">
        <f t="shared" si="23"/>
        <v>0</v>
      </c>
    </row>
    <row r="160" spans="2:9" ht="15.95" customHeight="1">
      <c r="B160" s="22"/>
      <c r="C160" s="23">
        <f t="shared" si="19"/>
        <v>147</v>
      </c>
      <c r="D160" s="36">
        <f t="shared" si="16"/>
        <v>0</v>
      </c>
      <c r="E160" s="36">
        <f t="shared" si="20"/>
        <v>0</v>
      </c>
      <c r="F160" s="36">
        <f t="shared" si="21"/>
        <v>-5.4273680515107768E-11</v>
      </c>
      <c r="G160" s="36">
        <f t="shared" si="18"/>
        <v>5.4273680515107768E-11</v>
      </c>
      <c r="H160" s="36">
        <f t="shared" si="22"/>
        <v>-1.0909009783536662E-8</v>
      </c>
      <c r="I160" s="36">
        <f t="shared" si="23"/>
        <v>0</v>
      </c>
    </row>
    <row r="161" spans="2:9" ht="15.95" customHeight="1">
      <c r="B161" s="22"/>
      <c r="C161" s="23">
        <f t="shared" si="19"/>
        <v>148</v>
      </c>
      <c r="D161" s="36">
        <f t="shared" si="16"/>
        <v>0</v>
      </c>
      <c r="E161" s="36">
        <f t="shared" si="20"/>
        <v>0</v>
      </c>
      <c r="F161" s="36">
        <f t="shared" si="21"/>
        <v>-5.4545048917683309E-11</v>
      </c>
      <c r="G161" s="36">
        <f t="shared" si="18"/>
        <v>5.4545048917683309E-11</v>
      </c>
      <c r="H161" s="36">
        <f t="shared" si="22"/>
        <v>-1.0963554832454345E-8</v>
      </c>
      <c r="I161" s="36">
        <f t="shared" si="23"/>
        <v>0</v>
      </c>
    </row>
    <row r="162" spans="2:9" ht="15.95" customHeight="1">
      <c r="B162" s="22"/>
      <c r="C162" s="23">
        <f t="shared" si="19"/>
        <v>149</v>
      </c>
      <c r="D162" s="36">
        <f t="shared" si="16"/>
        <v>0</v>
      </c>
      <c r="E162" s="36">
        <f t="shared" si="20"/>
        <v>0</v>
      </c>
      <c r="F162" s="36">
        <f t="shared" si="21"/>
        <v>-5.4817774162271729E-11</v>
      </c>
      <c r="G162" s="36">
        <f t="shared" si="18"/>
        <v>5.4817774162271729E-11</v>
      </c>
      <c r="H162" s="36">
        <f t="shared" si="22"/>
        <v>-1.1018372606616617E-8</v>
      </c>
      <c r="I162" s="36">
        <f t="shared" si="23"/>
        <v>0</v>
      </c>
    </row>
    <row r="163" spans="2:9" ht="15.95" customHeight="1" thickBot="1">
      <c r="B163" s="22"/>
      <c r="C163" s="27">
        <f t="shared" si="19"/>
        <v>150</v>
      </c>
      <c r="D163" s="38">
        <f t="shared" ref="D163:D193" si="24">IF(H162&lt;1,0,D162)</f>
        <v>0</v>
      </c>
      <c r="E163" s="38">
        <f t="shared" si="20"/>
        <v>0</v>
      </c>
      <c r="F163" s="38">
        <f t="shared" si="21"/>
        <v>-5.5091863033083079E-11</v>
      </c>
      <c r="G163" s="38">
        <f t="shared" si="18"/>
        <v>5.5091863033083079E-11</v>
      </c>
      <c r="H163" s="38">
        <f t="shared" si="22"/>
        <v>-1.10734644696497E-8</v>
      </c>
      <c r="I163" s="38">
        <f t="shared" si="23"/>
        <v>0</v>
      </c>
    </row>
    <row r="164" spans="2:9" ht="15.95" customHeight="1">
      <c r="B164" s="22"/>
      <c r="C164" s="25">
        <f t="shared" si="19"/>
        <v>151</v>
      </c>
      <c r="D164" s="36">
        <f t="shared" si="24"/>
        <v>0</v>
      </c>
      <c r="E164" s="36">
        <f t="shared" si="20"/>
        <v>0</v>
      </c>
      <c r="F164" s="36">
        <f t="shared" si="21"/>
        <v>-5.5367322348248496E-11</v>
      </c>
      <c r="G164" s="37">
        <f t="shared" si="18"/>
        <v>5.5367322348248496E-11</v>
      </c>
      <c r="H164" s="37">
        <f t="shared" si="22"/>
        <v>-1.1128831791997948E-8</v>
      </c>
      <c r="I164" s="36">
        <f t="shared" si="23"/>
        <v>0</v>
      </c>
    </row>
    <row r="165" spans="2:9" ht="15.95" customHeight="1">
      <c r="B165" s="22" t="s">
        <v>40</v>
      </c>
      <c r="C165" s="25">
        <f t="shared" si="19"/>
        <v>152</v>
      </c>
      <c r="D165" s="36">
        <f t="shared" si="24"/>
        <v>0</v>
      </c>
      <c r="E165" s="36">
        <f t="shared" si="20"/>
        <v>0</v>
      </c>
      <c r="F165" s="36">
        <f t="shared" si="21"/>
        <v>-5.5644158959989744E-11</v>
      </c>
      <c r="G165" s="37">
        <f t="shared" si="18"/>
        <v>5.5644158959989744E-11</v>
      </c>
      <c r="H165" s="37">
        <f t="shared" si="22"/>
        <v>-1.1184475950957938E-8</v>
      </c>
      <c r="I165" s="36">
        <f t="shared" si="23"/>
        <v>0</v>
      </c>
    </row>
    <row r="166" spans="2:9" ht="15.95" customHeight="1">
      <c r="B166" s="22"/>
      <c r="C166" s="23">
        <f t="shared" si="19"/>
        <v>153</v>
      </c>
      <c r="D166" s="36">
        <f t="shared" si="24"/>
        <v>0</v>
      </c>
      <c r="E166" s="36">
        <f t="shared" si="20"/>
        <v>0</v>
      </c>
      <c r="F166" s="36">
        <f t="shared" si="21"/>
        <v>-5.5922379754789684E-11</v>
      </c>
      <c r="G166" s="36">
        <f t="shared" si="18"/>
        <v>5.5922379754789684E-11</v>
      </c>
      <c r="H166" s="36">
        <f t="shared" si="22"/>
        <v>-1.1240398330712728E-8</v>
      </c>
      <c r="I166" s="36">
        <f t="shared" si="23"/>
        <v>0</v>
      </c>
    </row>
    <row r="167" spans="2:9" ht="15.95" customHeight="1">
      <c r="B167" s="22"/>
      <c r="C167" s="23">
        <f t="shared" si="19"/>
        <v>154</v>
      </c>
      <c r="D167" s="36">
        <f t="shared" si="24"/>
        <v>0</v>
      </c>
      <c r="E167" s="36">
        <f t="shared" si="20"/>
        <v>0</v>
      </c>
      <c r="F167" s="36">
        <f t="shared" si="21"/>
        <v>-5.6201991653563638E-11</v>
      </c>
      <c r="G167" s="36">
        <f t="shared" si="18"/>
        <v>5.6201991653563638E-11</v>
      </c>
      <c r="H167" s="36">
        <f t="shared" si="22"/>
        <v>-1.1296600322366291E-8</v>
      </c>
      <c r="I167" s="36">
        <f t="shared" si="23"/>
        <v>0</v>
      </c>
    </row>
    <row r="168" spans="2:9" ht="15.95" customHeight="1">
      <c r="B168" s="22"/>
      <c r="C168" s="23">
        <f t="shared" si="19"/>
        <v>155</v>
      </c>
      <c r="D168" s="36">
        <f t="shared" si="24"/>
        <v>0</v>
      </c>
      <c r="E168" s="36">
        <f t="shared" si="20"/>
        <v>0</v>
      </c>
      <c r="F168" s="36">
        <f t="shared" si="21"/>
        <v>-5.6483001611831451E-11</v>
      </c>
      <c r="G168" s="36">
        <f t="shared" si="18"/>
        <v>5.6483001611831451E-11</v>
      </c>
      <c r="H168" s="36">
        <f t="shared" si="22"/>
        <v>-1.1353083323978122E-8</v>
      </c>
      <c r="I168" s="36">
        <f t="shared" si="23"/>
        <v>0</v>
      </c>
    </row>
    <row r="169" spans="2:9" ht="15.95" customHeight="1" thickBot="1">
      <c r="B169" s="22"/>
      <c r="C169" s="27">
        <f t="shared" si="19"/>
        <v>156</v>
      </c>
      <c r="D169" s="38">
        <f t="shared" si="24"/>
        <v>0</v>
      </c>
      <c r="E169" s="38">
        <f t="shared" si="20"/>
        <v>0</v>
      </c>
      <c r="F169" s="38">
        <f t="shared" si="21"/>
        <v>-5.676541661989061E-11</v>
      </c>
      <c r="G169" s="38">
        <f t="shared" si="18"/>
        <v>5.676541661989061E-11</v>
      </c>
      <c r="H169" s="38">
        <f t="shared" si="22"/>
        <v>-1.1409848740598014E-8</v>
      </c>
      <c r="I169" s="38">
        <f t="shared" si="23"/>
        <v>0</v>
      </c>
    </row>
    <row r="170" spans="2:9" ht="15.95" customHeight="1">
      <c r="B170" s="22"/>
      <c r="C170" s="25">
        <f t="shared" si="19"/>
        <v>157</v>
      </c>
      <c r="D170" s="36">
        <f t="shared" si="24"/>
        <v>0</v>
      </c>
      <c r="E170" s="36">
        <f t="shared" si="20"/>
        <v>0</v>
      </c>
      <c r="F170" s="36">
        <f t="shared" si="21"/>
        <v>-5.704924370299007E-11</v>
      </c>
      <c r="G170" s="37">
        <f t="shared" si="18"/>
        <v>5.704924370299007E-11</v>
      </c>
      <c r="H170" s="37">
        <f t="shared" si="22"/>
        <v>-1.1466897984301004E-8</v>
      </c>
      <c r="I170" s="36">
        <f t="shared" si="23"/>
        <v>0</v>
      </c>
    </row>
    <row r="171" spans="2:9" ht="15.95" customHeight="1">
      <c r="B171" s="22" t="s">
        <v>41</v>
      </c>
      <c r="C171" s="25">
        <f t="shared" si="19"/>
        <v>158</v>
      </c>
      <c r="D171" s="36">
        <f t="shared" si="24"/>
        <v>0</v>
      </c>
      <c r="E171" s="36">
        <f t="shared" si="20"/>
        <v>0</v>
      </c>
      <c r="F171" s="36">
        <f t="shared" si="21"/>
        <v>-5.7334489921505017E-11</v>
      </c>
      <c r="G171" s="37">
        <f t="shared" si="18"/>
        <v>5.7334489921505017E-11</v>
      </c>
      <c r="H171" s="37">
        <f t="shared" si="22"/>
        <v>-1.1524232474222509E-8</v>
      </c>
      <c r="I171" s="36">
        <f t="shared" si="23"/>
        <v>0</v>
      </c>
    </row>
    <row r="172" spans="2:9" ht="15.95" customHeight="1">
      <c r="B172" s="22"/>
      <c r="C172" s="23">
        <f t="shared" si="19"/>
        <v>159</v>
      </c>
      <c r="D172" s="36">
        <f t="shared" si="24"/>
        <v>0</v>
      </c>
      <c r="E172" s="36">
        <f t="shared" si="20"/>
        <v>0</v>
      </c>
      <c r="F172" s="36">
        <f t="shared" si="21"/>
        <v>-5.7621162371112536E-11</v>
      </c>
      <c r="G172" s="36">
        <f t="shared" si="18"/>
        <v>5.7621162371112536E-11</v>
      </c>
      <c r="H172" s="36">
        <f t="shared" si="22"/>
        <v>-1.158185363659362E-8</v>
      </c>
      <c r="I172" s="36">
        <f t="shared" si="23"/>
        <v>0</v>
      </c>
    </row>
    <row r="173" spans="2:9" ht="15.95" customHeight="1">
      <c r="B173" s="22"/>
      <c r="C173" s="23">
        <f t="shared" si="19"/>
        <v>160</v>
      </c>
      <c r="D173" s="36">
        <f t="shared" si="24"/>
        <v>0</v>
      </c>
      <c r="E173" s="36">
        <f t="shared" si="20"/>
        <v>0</v>
      </c>
      <c r="F173" s="36">
        <f t="shared" si="21"/>
        <v>-5.7909268182968094E-11</v>
      </c>
      <c r="G173" s="36">
        <f t="shared" si="18"/>
        <v>5.7909268182968094E-11</v>
      </c>
      <c r="H173" s="36">
        <f t="shared" si="22"/>
        <v>-1.1639762904776588E-8</v>
      </c>
      <c r="I173" s="36">
        <f t="shared" si="23"/>
        <v>0</v>
      </c>
    </row>
    <row r="174" spans="2:9" ht="15.95" customHeight="1">
      <c r="B174" s="22"/>
      <c r="C174" s="23">
        <f t="shared" si="19"/>
        <v>161</v>
      </c>
      <c r="D174" s="36">
        <f t="shared" si="24"/>
        <v>0</v>
      </c>
      <c r="E174" s="36">
        <f t="shared" si="20"/>
        <v>0</v>
      </c>
      <c r="F174" s="36">
        <f t="shared" si="21"/>
        <v>-5.8198814523882941E-11</v>
      </c>
      <c r="G174" s="36">
        <f t="shared" si="18"/>
        <v>5.8198814523882941E-11</v>
      </c>
      <c r="H174" s="36">
        <f t="shared" si="22"/>
        <v>-1.1697961719300471E-8</v>
      </c>
      <c r="I174" s="36">
        <f t="shared" si="23"/>
        <v>0</v>
      </c>
    </row>
    <row r="175" spans="2:9" ht="15.95" customHeight="1" thickBot="1">
      <c r="B175" s="22"/>
      <c r="C175" s="27">
        <f t="shared" si="19"/>
        <v>162</v>
      </c>
      <c r="D175" s="38">
        <f t="shared" si="24"/>
        <v>0</v>
      </c>
      <c r="E175" s="38">
        <f t="shared" ref="E175:E193" si="25">F175*$G$7</f>
        <v>0</v>
      </c>
      <c r="F175" s="38">
        <f t="shared" si="21"/>
        <v>-5.8489808596502353E-11</v>
      </c>
      <c r="G175" s="38">
        <f t="shared" si="18"/>
        <v>5.8489808596502353E-11</v>
      </c>
      <c r="H175" s="38">
        <f t="shared" si="22"/>
        <v>-1.1756451527896973E-8</v>
      </c>
      <c r="I175" s="38">
        <f t="shared" si="23"/>
        <v>0</v>
      </c>
    </row>
    <row r="176" spans="2:9" ht="15.95" customHeight="1">
      <c r="B176" s="22"/>
      <c r="C176" s="25">
        <f t="shared" si="19"/>
        <v>163</v>
      </c>
      <c r="D176" s="36">
        <f t="shared" si="24"/>
        <v>0</v>
      </c>
      <c r="E176" s="36">
        <f t="shared" si="25"/>
        <v>0</v>
      </c>
      <c r="F176" s="36">
        <f t="shared" si="21"/>
        <v>-5.8782257639484873E-11</v>
      </c>
      <c r="G176" s="37">
        <f t="shared" si="18"/>
        <v>5.8782257639484873E-11</v>
      </c>
      <c r="H176" s="37">
        <f t="shared" si="22"/>
        <v>-1.1815233785536458E-8</v>
      </c>
      <c r="I176" s="36">
        <f t="shared" si="23"/>
        <v>0</v>
      </c>
    </row>
    <row r="177" spans="2:9" ht="15.95" customHeight="1">
      <c r="B177" s="22" t="s">
        <v>42</v>
      </c>
      <c r="C177" s="25">
        <f t="shared" si="19"/>
        <v>164</v>
      </c>
      <c r="D177" s="36">
        <f t="shared" si="24"/>
        <v>0</v>
      </c>
      <c r="E177" s="36">
        <f t="shared" si="25"/>
        <v>0</v>
      </c>
      <c r="F177" s="36">
        <f t="shared" si="21"/>
        <v>-5.9076168927682284E-11</v>
      </c>
      <c r="G177" s="37">
        <f t="shared" si="18"/>
        <v>5.9076168927682284E-11</v>
      </c>
      <c r="H177" s="37">
        <f t="shared" si="22"/>
        <v>-1.187430995446414E-8</v>
      </c>
      <c r="I177" s="36">
        <f t="shared" si="23"/>
        <v>0</v>
      </c>
    </row>
    <row r="178" spans="2:9" ht="15.95" customHeight="1">
      <c r="B178" s="22"/>
      <c r="C178" s="23">
        <f t="shared" si="19"/>
        <v>165</v>
      </c>
      <c r="D178" s="36">
        <f t="shared" si="24"/>
        <v>0</v>
      </c>
      <c r="E178" s="36">
        <f t="shared" si="25"/>
        <v>0</v>
      </c>
      <c r="F178" s="36">
        <f t="shared" si="21"/>
        <v>-5.9371549772320695E-11</v>
      </c>
      <c r="G178" s="36">
        <f t="shared" si="18"/>
        <v>5.9371549772320695E-11</v>
      </c>
      <c r="H178" s="36">
        <f t="shared" si="22"/>
        <v>-1.1933681504236461E-8</v>
      </c>
      <c r="I178" s="36">
        <f t="shared" si="23"/>
        <v>0</v>
      </c>
    </row>
    <row r="179" spans="2:9" ht="15.95" customHeight="1">
      <c r="B179" s="22"/>
      <c r="C179" s="23">
        <f t="shared" si="19"/>
        <v>166</v>
      </c>
      <c r="D179" s="36">
        <f t="shared" si="24"/>
        <v>0</v>
      </c>
      <c r="E179" s="36">
        <f t="shared" si="25"/>
        <v>0</v>
      </c>
      <c r="F179" s="36">
        <f t="shared" si="21"/>
        <v>-5.96684075211823E-11</v>
      </c>
      <c r="G179" s="36">
        <f t="shared" si="18"/>
        <v>5.96684075211823E-11</v>
      </c>
      <c r="H179" s="36">
        <f t="shared" si="22"/>
        <v>-1.1993349911757644E-8</v>
      </c>
      <c r="I179" s="36">
        <f t="shared" si="23"/>
        <v>0</v>
      </c>
    </row>
    <row r="180" spans="2:9" ht="15.95" customHeight="1">
      <c r="B180" s="22"/>
      <c r="C180" s="23">
        <f t="shared" si="19"/>
        <v>167</v>
      </c>
      <c r="D180" s="36">
        <f t="shared" si="24"/>
        <v>0</v>
      </c>
      <c r="E180" s="36">
        <f t="shared" si="25"/>
        <v>0</v>
      </c>
      <c r="F180" s="36">
        <f t="shared" si="21"/>
        <v>-5.9966749558788219E-11</v>
      </c>
      <c r="G180" s="36">
        <f t="shared" si="18"/>
        <v>5.9966749558788219E-11</v>
      </c>
      <c r="H180" s="36">
        <f t="shared" si="22"/>
        <v>-1.2053316661316433E-8</v>
      </c>
      <c r="I180" s="36">
        <f t="shared" si="23"/>
        <v>0</v>
      </c>
    </row>
    <row r="181" spans="2:9" ht="15.95" customHeight="1" thickBot="1">
      <c r="B181" s="22"/>
      <c r="C181" s="27">
        <f t="shared" si="19"/>
        <v>168</v>
      </c>
      <c r="D181" s="38">
        <f t="shared" si="24"/>
        <v>0</v>
      </c>
      <c r="E181" s="38">
        <f t="shared" si="25"/>
        <v>0</v>
      </c>
      <c r="F181" s="38">
        <f t="shared" si="21"/>
        <v>-6.0266583306582165E-11</v>
      </c>
      <c r="G181" s="38">
        <f t="shared" si="18"/>
        <v>6.0266583306582165E-11</v>
      </c>
      <c r="H181" s="38">
        <f t="shared" si="22"/>
        <v>-1.2113583244623015E-8</v>
      </c>
      <c r="I181" s="38">
        <f t="shared" si="23"/>
        <v>0</v>
      </c>
    </row>
    <row r="182" spans="2:9" ht="15.95" customHeight="1">
      <c r="B182" s="22"/>
      <c r="C182" s="25">
        <f t="shared" si="19"/>
        <v>169</v>
      </c>
      <c r="D182" s="36">
        <f t="shared" si="24"/>
        <v>0</v>
      </c>
      <c r="E182" s="36">
        <f t="shared" si="25"/>
        <v>0</v>
      </c>
      <c r="F182" s="36">
        <f t="shared" si="21"/>
        <v>-6.0567916223115068E-11</v>
      </c>
      <c r="G182" s="37">
        <f t="shared" si="18"/>
        <v>6.0567916223115068E-11</v>
      </c>
      <c r="H182" s="37">
        <f t="shared" si="22"/>
        <v>-1.2174151160846131E-8</v>
      </c>
      <c r="I182" s="36">
        <f t="shared" si="23"/>
        <v>0</v>
      </c>
    </row>
    <row r="183" spans="2:9" ht="15.95" customHeight="1">
      <c r="B183" s="22" t="s">
        <v>43</v>
      </c>
      <c r="C183" s="25">
        <f t="shared" si="19"/>
        <v>170</v>
      </c>
      <c r="D183" s="36">
        <f t="shared" si="24"/>
        <v>0</v>
      </c>
      <c r="E183" s="36">
        <f t="shared" si="25"/>
        <v>0</v>
      </c>
      <c r="F183" s="36">
        <f t="shared" si="21"/>
        <v>-6.087075580423065E-11</v>
      </c>
      <c r="G183" s="37">
        <f t="shared" si="18"/>
        <v>6.087075580423065E-11</v>
      </c>
      <c r="H183" s="37">
        <f t="shared" si="22"/>
        <v>-1.2235021916650362E-8</v>
      </c>
      <c r="I183" s="36">
        <f t="shared" si="23"/>
        <v>0</v>
      </c>
    </row>
    <row r="184" spans="2:9" ht="15.95" customHeight="1">
      <c r="B184" s="22"/>
      <c r="C184" s="23">
        <f t="shared" si="19"/>
        <v>171</v>
      </c>
      <c r="D184" s="36">
        <f t="shared" si="24"/>
        <v>0</v>
      </c>
      <c r="E184" s="36">
        <f t="shared" si="25"/>
        <v>0</v>
      </c>
      <c r="F184" s="36">
        <f t="shared" si="21"/>
        <v>-6.1175109583251812E-11</v>
      </c>
      <c r="G184" s="36">
        <f t="shared" si="18"/>
        <v>6.1175109583251812E-11</v>
      </c>
      <c r="H184" s="36">
        <f t="shared" si="22"/>
        <v>-1.2296197026233614E-8</v>
      </c>
      <c r="I184" s="36">
        <f t="shared" si="23"/>
        <v>0</v>
      </c>
    </row>
    <row r="185" spans="2:9" ht="15.95" customHeight="1">
      <c r="B185" s="22"/>
      <c r="C185" s="23">
        <f t="shared" si="19"/>
        <v>172</v>
      </c>
      <c r="D185" s="36">
        <f t="shared" si="24"/>
        <v>0</v>
      </c>
      <c r="E185" s="36">
        <f t="shared" si="25"/>
        <v>0</v>
      </c>
      <c r="F185" s="36">
        <f t="shared" si="21"/>
        <v>-6.1480985131168069E-11</v>
      </c>
      <c r="G185" s="36">
        <f t="shared" si="18"/>
        <v>6.1480985131168069E-11</v>
      </c>
      <c r="H185" s="36">
        <f t="shared" si="22"/>
        <v>-1.2357678011364782E-8</v>
      </c>
      <c r="I185" s="36">
        <f t="shared" si="23"/>
        <v>0</v>
      </c>
    </row>
    <row r="186" spans="2:9" ht="15.95" customHeight="1">
      <c r="B186" s="22"/>
      <c r="C186" s="23">
        <f t="shared" si="19"/>
        <v>173</v>
      </c>
      <c r="D186" s="36">
        <f t="shared" si="24"/>
        <v>0</v>
      </c>
      <c r="E186" s="36">
        <f t="shared" si="25"/>
        <v>0</v>
      </c>
      <c r="F186" s="36">
        <f t="shared" si="21"/>
        <v>-6.1788390056823911E-11</v>
      </c>
      <c r="G186" s="36">
        <f t="shared" si="18"/>
        <v>6.1788390056823911E-11</v>
      </c>
      <c r="H186" s="36">
        <f t="shared" si="22"/>
        <v>-1.2419466401421606E-8</v>
      </c>
      <c r="I186" s="36">
        <f t="shared" si="23"/>
        <v>0</v>
      </c>
    </row>
    <row r="187" spans="2:9" ht="15.95" customHeight="1" thickBot="1">
      <c r="B187" s="22"/>
      <c r="C187" s="27">
        <f t="shared" si="19"/>
        <v>174</v>
      </c>
      <c r="D187" s="38">
        <f t="shared" si="24"/>
        <v>0</v>
      </c>
      <c r="E187" s="38">
        <f t="shared" si="25"/>
        <v>0</v>
      </c>
      <c r="F187" s="38">
        <f t="shared" si="21"/>
        <v>-6.2097332007108023E-11</v>
      </c>
      <c r="G187" s="38">
        <f t="shared" si="18"/>
        <v>6.2097332007108023E-11</v>
      </c>
      <c r="H187" s="38">
        <f t="shared" si="22"/>
        <v>-1.2481563733428713E-8</v>
      </c>
      <c r="I187" s="38">
        <f t="shared" si="23"/>
        <v>0</v>
      </c>
    </row>
    <row r="188" spans="2:9" ht="15.95" customHeight="1">
      <c r="B188" s="22"/>
      <c r="C188" s="25">
        <f t="shared" si="19"/>
        <v>175</v>
      </c>
      <c r="D188" s="36">
        <f t="shared" si="24"/>
        <v>0</v>
      </c>
      <c r="E188" s="36">
        <f t="shared" si="25"/>
        <v>0</v>
      </c>
      <c r="F188" s="36">
        <f t="shared" si="21"/>
        <v>-6.2407818667143564E-11</v>
      </c>
      <c r="G188" s="37">
        <f t="shared" si="18"/>
        <v>6.2407818667143564E-11</v>
      </c>
      <c r="H188" s="37">
        <f t="shared" si="22"/>
        <v>-1.2543971552095857E-8</v>
      </c>
      <c r="I188" s="36">
        <f t="shared" si="23"/>
        <v>0</v>
      </c>
    </row>
    <row r="189" spans="2:9" ht="15.95" customHeight="1">
      <c r="B189" s="22" t="s">
        <v>44</v>
      </c>
      <c r="C189" s="25">
        <f t="shared" si="19"/>
        <v>176</v>
      </c>
      <c r="D189" s="36">
        <f t="shared" si="24"/>
        <v>0</v>
      </c>
      <c r="E189" s="36">
        <f t="shared" si="25"/>
        <v>0</v>
      </c>
      <c r="F189" s="36">
        <f t="shared" si="21"/>
        <v>-6.2719857760479281E-11</v>
      </c>
      <c r="G189" s="37">
        <f t="shared" si="18"/>
        <v>6.2719857760479281E-11</v>
      </c>
      <c r="H189" s="37">
        <f t="shared" si="22"/>
        <v>-1.2606691409856336E-8</v>
      </c>
      <c r="I189" s="36">
        <f t="shared" si="23"/>
        <v>0</v>
      </c>
    </row>
    <row r="190" spans="2:9" ht="15.95" customHeight="1">
      <c r="B190" s="22"/>
      <c r="C190" s="23">
        <f t="shared" si="19"/>
        <v>177</v>
      </c>
      <c r="D190" s="36">
        <f t="shared" si="24"/>
        <v>0</v>
      </c>
      <c r="E190" s="36">
        <f t="shared" si="25"/>
        <v>0</v>
      </c>
      <c r="F190" s="36">
        <f t="shared" si="21"/>
        <v>-6.3033457049281676E-11</v>
      </c>
      <c r="G190" s="36">
        <f t="shared" si="18"/>
        <v>6.3033457049281676E-11</v>
      </c>
      <c r="H190" s="36">
        <f t="shared" si="22"/>
        <v>-1.2669724866905617E-8</v>
      </c>
      <c r="I190" s="36">
        <f t="shared" si="23"/>
        <v>0</v>
      </c>
    </row>
    <row r="191" spans="2:9" ht="15.95" customHeight="1">
      <c r="B191" s="22"/>
      <c r="C191" s="23">
        <f t="shared" si="19"/>
        <v>178</v>
      </c>
      <c r="D191" s="36">
        <f t="shared" si="24"/>
        <v>0</v>
      </c>
      <c r="E191" s="36">
        <f t="shared" si="25"/>
        <v>0</v>
      </c>
      <c r="F191" s="36">
        <f t="shared" si="21"/>
        <v>-6.3348624334528086E-11</v>
      </c>
      <c r="G191" s="36">
        <f t="shared" si="18"/>
        <v>6.3348624334528086E-11</v>
      </c>
      <c r="H191" s="36">
        <f t="shared" si="22"/>
        <v>-1.2733073491240145E-8</v>
      </c>
      <c r="I191" s="36">
        <f t="shared" si="23"/>
        <v>0</v>
      </c>
    </row>
    <row r="192" spans="2:9" ht="15.95" customHeight="1">
      <c r="B192" s="22"/>
      <c r="C192" s="23">
        <f t="shared" si="19"/>
        <v>179</v>
      </c>
      <c r="D192" s="36">
        <f t="shared" si="24"/>
        <v>0</v>
      </c>
      <c r="E192" s="36">
        <f t="shared" si="25"/>
        <v>0</v>
      </c>
      <c r="F192" s="36">
        <f t="shared" si="21"/>
        <v>-6.3665367456200725E-11</v>
      </c>
      <c r="G192" s="36">
        <f t="shared" si="18"/>
        <v>6.3665367456200725E-11</v>
      </c>
      <c r="H192" s="36">
        <f t="shared" si="22"/>
        <v>-1.2796738858696346E-8</v>
      </c>
      <c r="I192" s="36">
        <f t="shared" si="23"/>
        <v>0</v>
      </c>
    </row>
    <row r="193" spans="2:9" ht="15.95" customHeight="1" thickBot="1">
      <c r="B193" s="22"/>
      <c r="C193" s="27">
        <f t="shared" si="19"/>
        <v>180</v>
      </c>
      <c r="D193" s="38">
        <f t="shared" si="24"/>
        <v>0</v>
      </c>
      <c r="E193" s="38">
        <f t="shared" si="25"/>
        <v>0</v>
      </c>
      <c r="F193" s="38">
        <f t="shared" si="21"/>
        <v>-6.3983694293481725E-11</v>
      </c>
      <c r="G193" s="38">
        <f t="shared" si="18"/>
        <v>6.3983694293481725E-11</v>
      </c>
      <c r="H193" s="38">
        <f t="shared" si="22"/>
        <v>-1.2860722552989828E-8</v>
      </c>
      <c r="I193" s="38">
        <f t="shared" si="23"/>
        <v>0</v>
      </c>
    </row>
    <row r="194" spans="2:9" ht="15.95" customHeight="1">
      <c r="B194" s="22"/>
      <c r="C194" s="25">
        <f>1+C193</f>
        <v>181</v>
      </c>
      <c r="D194" s="36">
        <f>IF(H193&lt;1,0,D193)</f>
        <v>0</v>
      </c>
      <c r="E194" s="36">
        <f>F194*$G$7</f>
        <v>0</v>
      </c>
      <c r="F194" s="36">
        <f t="shared" si="21"/>
        <v>-6.4303612764949131E-11</v>
      </c>
      <c r="G194" s="37">
        <f>D194-F194</f>
        <v>6.4303612764949131E-11</v>
      </c>
      <c r="H194" s="37">
        <f>H193-G194</f>
        <v>-1.2925026165754777E-8</v>
      </c>
      <c r="I194" s="36">
        <f>D194+E194</f>
        <v>0</v>
      </c>
    </row>
    <row r="195" spans="2:9" ht="15.95" customHeight="1">
      <c r="B195" s="22" t="s">
        <v>61</v>
      </c>
      <c r="C195" s="25">
        <f>1+C194</f>
        <v>182</v>
      </c>
      <c r="D195" s="36">
        <f>IF(H194&lt;1,0,D194)</f>
        <v>0</v>
      </c>
      <c r="E195" s="36">
        <f>F195*$G$7</f>
        <v>0</v>
      </c>
      <c r="F195" s="36">
        <f t="shared" si="21"/>
        <v>-6.4625130828773886E-11</v>
      </c>
      <c r="G195" s="37">
        <f>D195-F195</f>
        <v>6.4625130828773886E-11</v>
      </c>
      <c r="H195" s="37">
        <f>H194-G195</f>
        <v>-1.2989651296583551E-8</v>
      </c>
      <c r="I195" s="36">
        <f>D195+E195</f>
        <v>0</v>
      </c>
    </row>
    <row r="196" spans="2:9" ht="15.95" customHeight="1">
      <c r="B196" s="22"/>
      <c r="C196" s="23">
        <f>1+C195</f>
        <v>183</v>
      </c>
      <c r="D196" s="36">
        <f>IF(H195&lt;1,0,D195)</f>
        <v>0</v>
      </c>
      <c r="E196" s="36">
        <f>F196*$G$7</f>
        <v>0</v>
      </c>
      <c r="F196" s="36">
        <f t="shared" si="21"/>
        <v>-6.4948256482917755E-11</v>
      </c>
      <c r="G196" s="36">
        <f>D196-F196</f>
        <v>6.4948256482917755E-11</v>
      </c>
      <c r="H196" s="36">
        <f>H195-G196</f>
        <v>-1.3054599553066468E-8</v>
      </c>
      <c r="I196" s="36">
        <f>D196+E196</f>
        <v>0</v>
      </c>
    </row>
    <row r="197" spans="2:9" ht="15.95" customHeight="1">
      <c r="B197" s="22"/>
      <c r="C197" s="23">
        <f>1+C196</f>
        <v>184</v>
      </c>
      <c r="D197" s="36">
        <f>IF(H196&lt;1,0,D196)</f>
        <v>0</v>
      </c>
      <c r="E197" s="36">
        <f>F197*$G$7</f>
        <v>0</v>
      </c>
      <c r="F197" s="36">
        <f t="shared" si="21"/>
        <v>-6.5272997765332347E-11</v>
      </c>
      <c r="G197" s="36">
        <f>D197-F197</f>
        <v>6.5272997765332347E-11</v>
      </c>
      <c r="H197" s="36">
        <f>H196-G197</f>
        <v>-1.3119872550831801E-8</v>
      </c>
      <c r="I197" s="36">
        <f>D197+E197</f>
        <v>0</v>
      </c>
    </row>
    <row r="198" spans="2:9" ht="15.95" customHeight="1">
      <c r="B198" s="22"/>
      <c r="C198" s="23">
        <f>1+C197</f>
        <v>185</v>
      </c>
      <c r="D198" s="36">
        <f>IF(H197&lt;1,0,D197)</f>
        <v>0</v>
      </c>
      <c r="E198" s="36">
        <f>F198*$G$7</f>
        <v>0</v>
      </c>
      <c r="F198" s="36">
        <f t="shared" si="21"/>
        <v>-6.5599362754159E-11</v>
      </c>
      <c r="G198" s="36">
        <f>D198-F198</f>
        <v>6.5599362754159E-11</v>
      </c>
      <c r="H198" s="36">
        <f>H197-G198</f>
        <v>-1.318547191358596E-8</v>
      </c>
      <c r="I198" s="36">
        <f>D198+E198</f>
        <v>0</v>
      </c>
    </row>
    <row r="199" spans="2:9" ht="15.95" customHeight="1" thickBot="1">
      <c r="B199" s="22"/>
      <c r="C199" s="27">
        <f t="shared" ref="C199:C240" si="26">1+C198</f>
        <v>186</v>
      </c>
      <c r="D199" s="38">
        <f t="shared" ref="D199:D240" si="27">IF(H198&lt;1,0,D198)</f>
        <v>0</v>
      </c>
      <c r="E199" s="38">
        <f t="shared" ref="E199:E240" si="28">F199*$G$7</f>
        <v>0</v>
      </c>
      <c r="F199" s="38">
        <f t="shared" si="21"/>
        <v>-6.5927359567929794E-11</v>
      </c>
      <c r="G199" s="38">
        <f t="shared" ref="G199:G240" si="29">D199-F199</f>
        <v>6.5927359567929794E-11</v>
      </c>
      <c r="H199" s="38">
        <f t="shared" ref="H199:H240" si="30">H198-G199</f>
        <v>-1.325139927315389E-8</v>
      </c>
      <c r="I199" s="38">
        <f t="shared" ref="I199:I240" si="31">D199+E199</f>
        <v>0</v>
      </c>
    </row>
    <row r="200" spans="2:9" ht="15.95" customHeight="1">
      <c r="B200" s="22"/>
      <c r="C200" s="25">
        <f t="shared" si="26"/>
        <v>187</v>
      </c>
      <c r="D200" s="36">
        <f t="shared" si="27"/>
        <v>0</v>
      </c>
      <c r="E200" s="36">
        <f t="shared" si="28"/>
        <v>0</v>
      </c>
      <c r="F200" s="36">
        <f t="shared" si="21"/>
        <v>-6.6256996365769441E-11</v>
      </c>
      <c r="G200" s="37">
        <f t="shared" si="29"/>
        <v>6.6256996365769441E-11</v>
      </c>
      <c r="H200" s="37">
        <f t="shared" si="30"/>
        <v>-1.331765626951966E-8</v>
      </c>
      <c r="I200" s="36">
        <f t="shared" si="31"/>
        <v>0</v>
      </c>
    </row>
    <row r="201" spans="2:9" ht="15.95" customHeight="1">
      <c r="B201" s="22" t="s">
        <v>62</v>
      </c>
      <c r="C201" s="25">
        <f t="shared" si="26"/>
        <v>188</v>
      </c>
      <c r="D201" s="36">
        <f t="shared" si="27"/>
        <v>0</v>
      </c>
      <c r="E201" s="36">
        <f t="shared" si="28"/>
        <v>0</v>
      </c>
      <c r="F201" s="36">
        <f t="shared" si="21"/>
        <v>-6.6588281347598298E-11</v>
      </c>
      <c r="G201" s="37">
        <f t="shared" si="29"/>
        <v>6.6588281347598298E-11</v>
      </c>
      <c r="H201" s="37">
        <f t="shared" si="30"/>
        <v>-1.3384244550867258E-8</v>
      </c>
      <c r="I201" s="36">
        <f t="shared" si="31"/>
        <v>0</v>
      </c>
    </row>
    <row r="202" spans="2:9" ht="15.95" customHeight="1">
      <c r="B202" s="22"/>
      <c r="C202" s="23">
        <f t="shared" si="26"/>
        <v>189</v>
      </c>
      <c r="D202" s="36">
        <f t="shared" si="27"/>
        <v>0</v>
      </c>
      <c r="E202" s="36">
        <f t="shared" si="28"/>
        <v>0</v>
      </c>
      <c r="F202" s="36">
        <f t="shared" si="21"/>
        <v>-6.6921222754336291E-11</v>
      </c>
      <c r="G202" s="36">
        <f t="shared" si="29"/>
        <v>6.6921222754336291E-11</v>
      </c>
      <c r="H202" s="36">
        <f t="shared" si="30"/>
        <v>-1.3451165773621595E-8</v>
      </c>
      <c r="I202" s="36">
        <f t="shared" si="31"/>
        <v>0</v>
      </c>
    </row>
    <row r="203" spans="2:9" ht="15.95" customHeight="1">
      <c r="B203" s="22"/>
      <c r="C203" s="23">
        <f t="shared" si="26"/>
        <v>190</v>
      </c>
      <c r="D203" s="36">
        <f t="shared" si="27"/>
        <v>0</v>
      </c>
      <c r="E203" s="36">
        <f t="shared" si="28"/>
        <v>0</v>
      </c>
      <c r="F203" s="36">
        <f t="shared" si="21"/>
        <v>-6.7255828868107976E-11</v>
      </c>
      <c r="G203" s="36">
        <f t="shared" si="29"/>
        <v>6.7255828868107976E-11</v>
      </c>
      <c r="H203" s="36">
        <f t="shared" si="30"/>
        <v>-1.3518421602489702E-8</v>
      </c>
      <c r="I203" s="36">
        <f t="shared" si="31"/>
        <v>0</v>
      </c>
    </row>
    <row r="204" spans="2:9" ht="15.95" customHeight="1">
      <c r="B204" s="22"/>
      <c r="C204" s="23">
        <f t="shared" si="26"/>
        <v>191</v>
      </c>
      <c r="D204" s="36">
        <f t="shared" si="27"/>
        <v>0</v>
      </c>
      <c r="E204" s="36">
        <f t="shared" si="28"/>
        <v>0</v>
      </c>
      <c r="F204" s="36">
        <f t="shared" si="21"/>
        <v>-6.7592108012448511E-11</v>
      </c>
      <c r="G204" s="36">
        <f t="shared" si="29"/>
        <v>6.7592108012448511E-11</v>
      </c>
      <c r="H204" s="36">
        <f t="shared" si="30"/>
        <v>-1.3586013710502151E-8</v>
      </c>
      <c r="I204" s="36">
        <f t="shared" si="31"/>
        <v>0</v>
      </c>
    </row>
    <row r="205" spans="2:9" ht="15.95" customHeight="1" thickBot="1">
      <c r="B205" s="22"/>
      <c r="C205" s="27">
        <f t="shared" si="26"/>
        <v>192</v>
      </c>
      <c r="D205" s="38">
        <f t="shared" si="27"/>
        <v>0</v>
      </c>
      <c r="E205" s="38">
        <f t="shared" si="28"/>
        <v>0</v>
      </c>
      <c r="F205" s="38">
        <f t="shared" si="21"/>
        <v>-6.7930068552510759E-11</v>
      </c>
      <c r="G205" s="38">
        <f t="shared" si="29"/>
        <v>6.7930068552510759E-11</v>
      </c>
      <c r="H205" s="38">
        <f t="shared" si="30"/>
        <v>-1.3653943779054662E-8</v>
      </c>
      <c r="I205" s="38">
        <f t="shared" si="31"/>
        <v>0</v>
      </c>
    </row>
    <row r="206" spans="2:9" ht="15.95" customHeight="1">
      <c r="B206" s="22"/>
      <c r="C206" s="25">
        <f t="shared" si="26"/>
        <v>193</v>
      </c>
      <c r="D206" s="36">
        <f t="shared" si="27"/>
        <v>0</v>
      </c>
      <c r="E206" s="36">
        <f t="shared" si="28"/>
        <v>0</v>
      </c>
      <c r="F206" s="36">
        <f t="shared" si="21"/>
        <v>-6.8269718895273299E-11</v>
      </c>
      <c r="G206" s="37">
        <f t="shared" si="29"/>
        <v>6.8269718895273299E-11</v>
      </c>
      <c r="H206" s="37">
        <f t="shared" si="30"/>
        <v>-1.3722213497949934E-8</v>
      </c>
      <c r="I206" s="36">
        <f t="shared" si="31"/>
        <v>0</v>
      </c>
    </row>
    <row r="207" spans="2:9" ht="15.95" customHeight="1">
      <c r="B207" s="22" t="s">
        <v>63</v>
      </c>
      <c r="C207" s="25">
        <f t="shared" si="26"/>
        <v>194</v>
      </c>
      <c r="D207" s="36">
        <f t="shared" si="27"/>
        <v>0</v>
      </c>
      <c r="E207" s="36">
        <f t="shared" si="28"/>
        <v>0</v>
      </c>
      <c r="F207" s="36">
        <f t="shared" ref="F207:F270" si="32">H206*($G$5+$G$6)/12</f>
        <v>-6.8611067489749677E-11</v>
      </c>
      <c r="G207" s="37">
        <f t="shared" si="29"/>
        <v>6.8611067489749677E-11</v>
      </c>
      <c r="H207" s="37">
        <f t="shared" si="30"/>
        <v>-1.3790824565439684E-8</v>
      </c>
      <c r="I207" s="36">
        <f t="shared" si="31"/>
        <v>0</v>
      </c>
    </row>
    <row r="208" spans="2:9" ht="15.95" customHeight="1">
      <c r="B208" s="22"/>
      <c r="C208" s="23">
        <f t="shared" si="26"/>
        <v>195</v>
      </c>
      <c r="D208" s="36">
        <f t="shared" si="27"/>
        <v>0</v>
      </c>
      <c r="E208" s="36">
        <f t="shared" si="28"/>
        <v>0</v>
      </c>
      <c r="F208" s="36">
        <f t="shared" si="32"/>
        <v>-6.8954122827198416E-11</v>
      </c>
      <c r="G208" s="36">
        <f t="shared" si="29"/>
        <v>6.8954122827198416E-11</v>
      </c>
      <c r="H208" s="36">
        <f t="shared" si="30"/>
        <v>-1.3859778688266882E-8</v>
      </c>
      <c r="I208" s="36">
        <f t="shared" si="31"/>
        <v>0</v>
      </c>
    </row>
    <row r="209" spans="2:9" ht="15.95" customHeight="1">
      <c r="B209" s="22"/>
      <c r="C209" s="23">
        <f t="shared" si="26"/>
        <v>196</v>
      </c>
      <c r="D209" s="36">
        <f t="shared" si="27"/>
        <v>0</v>
      </c>
      <c r="E209" s="36">
        <f t="shared" si="28"/>
        <v>0</v>
      </c>
      <c r="F209" s="36">
        <f t="shared" si="32"/>
        <v>-6.9298893441334406E-11</v>
      </c>
      <c r="G209" s="36">
        <f t="shared" si="29"/>
        <v>6.9298893441334406E-11</v>
      </c>
      <c r="H209" s="36">
        <f t="shared" si="30"/>
        <v>-1.3929077581708216E-8</v>
      </c>
      <c r="I209" s="36">
        <f t="shared" si="31"/>
        <v>0</v>
      </c>
    </row>
    <row r="210" spans="2:9" ht="15.95" customHeight="1">
      <c r="B210" s="22"/>
      <c r="C210" s="23">
        <f t="shared" si="26"/>
        <v>197</v>
      </c>
      <c r="D210" s="36">
        <f t="shared" si="27"/>
        <v>0</v>
      </c>
      <c r="E210" s="36">
        <f t="shared" si="28"/>
        <v>0</v>
      </c>
      <c r="F210" s="36">
        <f t="shared" si="32"/>
        <v>-6.964538790854107E-11</v>
      </c>
      <c r="G210" s="36">
        <f t="shared" si="29"/>
        <v>6.964538790854107E-11</v>
      </c>
      <c r="H210" s="36">
        <f t="shared" si="30"/>
        <v>-1.3998722969616757E-8</v>
      </c>
      <c r="I210" s="36">
        <f t="shared" si="31"/>
        <v>0</v>
      </c>
    </row>
    <row r="211" spans="2:9" ht="15.95" customHeight="1" thickBot="1">
      <c r="B211" s="22"/>
      <c r="C211" s="27">
        <f t="shared" si="26"/>
        <v>198</v>
      </c>
      <c r="D211" s="38">
        <f t="shared" si="27"/>
        <v>0</v>
      </c>
      <c r="E211" s="38">
        <f t="shared" si="28"/>
        <v>0</v>
      </c>
      <c r="F211" s="38">
        <f t="shared" si="32"/>
        <v>-6.9993614848083778E-11</v>
      </c>
      <c r="G211" s="38">
        <f t="shared" si="29"/>
        <v>6.9993614848083778E-11</v>
      </c>
      <c r="H211" s="38">
        <f t="shared" si="30"/>
        <v>-1.4068716584464841E-8</v>
      </c>
      <c r="I211" s="38">
        <f t="shared" si="31"/>
        <v>0</v>
      </c>
    </row>
    <row r="212" spans="2:9" ht="15.95" customHeight="1">
      <c r="B212" s="22"/>
      <c r="C212" s="25">
        <f t="shared" si="26"/>
        <v>199</v>
      </c>
      <c r="D212" s="36">
        <f t="shared" si="27"/>
        <v>0</v>
      </c>
      <c r="E212" s="36">
        <f t="shared" si="28"/>
        <v>0</v>
      </c>
      <c r="F212" s="36">
        <f t="shared" si="32"/>
        <v>-7.0343582922324206E-11</v>
      </c>
      <c r="G212" s="37">
        <f t="shared" si="29"/>
        <v>7.0343582922324206E-11</v>
      </c>
      <c r="H212" s="37">
        <f t="shared" si="30"/>
        <v>-1.4139060167387165E-8</v>
      </c>
      <c r="I212" s="36">
        <f t="shared" si="31"/>
        <v>0</v>
      </c>
    </row>
    <row r="213" spans="2:9" ht="15.95" customHeight="1">
      <c r="B213" s="22" t="s">
        <v>64</v>
      </c>
      <c r="C213" s="25">
        <f t="shared" si="26"/>
        <v>200</v>
      </c>
      <c r="D213" s="36">
        <f t="shared" si="27"/>
        <v>0</v>
      </c>
      <c r="E213" s="36">
        <f t="shared" si="28"/>
        <v>0</v>
      </c>
      <c r="F213" s="36">
        <f t="shared" si="32"/>
        <v>-7.0695300836935825E-11</v>
      </c>
      <c r="G213" s="37">
        <f t="shared" si="29"/>
        <v>7.0695300836935825E-11</v>
      </c>
      <c r="H213" s="37">
        <f t="shared" si="30"/>
        <v>-1.4209755468224101E-8</v>
      </c>
      <c r="I213" s="36">
        <f t="shared" si="31"/>
        <v>0</v>
      </c>
    </row>
    <row r="214" spans="2:9" ht="15.95" customHeight="1">
      <c r="B214" s="22"/>
      <c r="C214" s="23">
        <f t="shared" si="26"/>
        <v>201</v>
      </c>
      <c r="D214" s="36">
        <f t="shared" si="27"/>
        <v>0</v>
      </c>
      <c r="E214" s="36">
        <f t="shared" si="28"/>
        <v>0</v>
      </c>
      <c r="F214" s="36">
        <f t="shared" si="32"/>
        <v>-7.1048777341120497E-11</v>
      </c>
      <c r="G214" s="36">
        <f t="shared" si="29"/>
        <v>7.1048777341120497E-11</v>
      </c>
      <c r="H214" s="36">
        <f t="shared" si="30"/>
        <v>-1.4280804245565222E-8</v>
      </c>
      <c r="I214" s="36">
        <f t="shared" si="31"/>
        <v>0</v>
      </c>
    </row>
    <row r="215" spans="2:9" ht="15.95" customHeight="1">
      <c r="B215" s="22"/>
      <c r="C215" s="23">
        <f t="shared" si="26"/>
        <v>202</v>
      </c>
      <c r="D215" s="36">
        <f t="shared" si="27"/>
        <v>0</v>
      </c>
      <c r="E215" s="36">
        <f t="shared" si="28"/>
        <v>0</v>
      </c>
      <c r="F215" s="36">
        <f t="shared" si="32"/>
        <v>-7.1404021227826099E-11</v>
      </c>
      <c r="G215" s="36">
        <f t="shared" si="29"/>
        <v>7.1404021227826099E-11</v>
      </c>
      <c r="H215" s="36">
        <f t="shared" si="30"/>
        <v>-1.4352208266793048E-8</v>
      </c>
      <c r="I215" s="36">
        <f t="shared" si="31"/>
        <v>0</v>
      </c>
    </row>
    <row r="216" spans="2:9" ht="15.95" customHeight="1">
      <c r="B216" s="22"/>
      <c r="C216" s="23">
        <f t="shared" si="26"/>
        <v>203</v>
      </c>
      <c r="D216" s="36">
        <f t="shared" si="27"/>
        <v>0</v>
      </c>
      <c r="E216" s="36">
        <f t="shared" si="28"/>
        <v>0</v>
      </c>
      <c r="F216" s="36">
        <f t="shared" si="32"/>
        <v>-7.1761041333965234E-11</v>
      </c>
      <c r="G216" s="36">
        <f t="shared" si="29"/>
        <v>7.1761041333965234E-11</v>
      </c>
      <c r="H216" s="36">
        <f t="shared" si="30"/>
        <v>-1.4423969308127014E-8</v>
      </c>
      <c r="I216" s="36">
        <f t="shared" si="31"/>
        <v>0</v>
      </c>
    </row>
    <row r="217" spans="2:9" ht="15.95" customHeight="1" thickBot="1">
      <c r="B217" s="22"/>
      <c r="C217" s="27">
        <f t="shared" si="26"/>
        <v>204</v>
      </c>
      <c r="D217" s="38">
        <f t="shared" si="27"/>
        <v>0</v>
      </c>
      <c r="E217" s="38">
        <f t="shared" si="28"/>
        <v>0</v>
      </c>
      <c r="F217" s="38">
        <f t="shared" si="32"/>
        <v>-7.2119846540635071E-11</v>
      </c>
      <c r="G217" s="38">
        <f t="shared" si="29"/>
        <v>7.2119846540635071E-11</v>
      </c>
      <c r="H217" s="38">
        <f t="shared" si="30"/>
        <v>-1.4496089154667649E-8</v>
      </c>
      <c r="I217" s="38">
        <f t="shared" si="31"/>
        <v>0</v>
      </c>
    </row>
    <row r="218" spans="2:9" ht="15.95" customHeight="1">
      <c r="B218" s="22"/>
      <c r="C218" s="25">
        <f t="shared" si="26"/>
        <v>205</v>
      </c>
      <c r="D218" s="36">
        <f t="shared" si="27"/>
        <v>0</v>
      </c>
      <c r="E218" s="36">
        <f t="shared" si="28"/>
        <v>0</v>
      </c>
      <c r="F218" s="36">
        <f t="shared" si="32"/>
        <v>-7.2480445773338234E-11</v>
      </c>
      <c r="G218" s="37">
        <f t="shared" si="29"/>
        <v>7.2480445773338234E-11</v>
      </c>
      <c r="H218" s="37">
        <f t="shared" si="30"/>
        <v>-1.4568569600440986E-8</v>
      </c>
      <c r="I218" s="36">
        <f t="shared" si="31"/>
        <v>0</v>
      </c>
    </row>
    <row r="219" spans="2:9" ht="15.95" customHeight="1">
      <c r="B219" s="22" t="s">
        <v>65</v>
      </c>
      <c r="C219" s="25">
        <f t="shared" si="26"/>
        <v>206</v>
      </c>
      <c r="D219" s="36">
        <f t="shared" si="27"/>
        <v>0</v>
      </c>
      <c r="E219" s="36">
        <f t="shared" si="28"/>
        <v>0</v>
      </c>
      <c r="F219" s="36">
        <f t="shared" si="32"/>
        <v>-7.2842848002204934E-11</v>
      </c>
      <c r="G219" s="37">
        <f t="shared" si="29"/>
        <v>7.2842848002204934E-11</v>
      </c>
      <c r="H219" s="37">
        <f t="shared" si="30"/>
        <v>-1.4641412448443192E-8</v>
      </c>
      <c r="I219" s="36">
        <f t="shared" si="31"/>
        <v>0</v>
      </c>
    </row>
    <row r="220" spans="2:9" ht="15.95" customHeight="1">
      <c r="B220" s="22"/>
      <c r="C220" s="23">
        <f t="shared" si="26"/>
        <v>207</v>
      </c>
      <c r="D220" s="36">
        <f t="shared" si="27"/>
        <v>0</v>
      </c>
      <c r="E220" s="36">
        <f t="shared" si="28"/>
        <v>0</v>
      </c>
      <c r="F220" s="36">
        <f t="shared" si="32"/>
        <v>-7.3207062242215953E-11</v>
      </c>
      <c r="G220" s="36">
        <f t="shared" si="29"/>
        <v>7.3207062242215953E-11</v>
      </c>
      <c r="H220" s="36">
        <f t="shared" si="30"/>
        <v>-1.4714619510685408E-8</v>
      </c>
      <c r="I220" s="36">
        <f t="shared" si="31"/>
        <v>0</v>
      </c>
    </row>
    <row r="221" spans="2:9" ht="15.95" customHeight="1">
      <c r="B221" s="22"/>
      <c r="C221" s="23">
        <f t="shared" si="26"/>
        <v>208</v>
      </c>
      <c r="D221" s="36">
        <f t="shared" si="27"/>
        <v>0</v>
      </c>
      <c r="E221" s="36">
        <f t="shared" si="28"/>
        <v>0</v>
      </c>
      <c r="F221" s="36">
        <f t="shared" si="32"/>
        <v>-7.3573097553427032E-11</v>
      </c>
      <c r="G221" s="36">
        <f t="shared" si="29"/>
        <v>7.3573097553427032E-11</v>
      </c>
      <c r="H221" s="36">
        <f t="shared" si="30"/>
        <v>-1.4788192608238835E-8</v>
      </c>
      <c r="I221" s="36">
        <f t="shared" si="31"/>
        <v>0</v>
      </c>
    </row>
    <row r="222" spans="2:9" ht="15.95" customHeight="1">
      <c r="B222" s="22"/>
      <c r="C222" s="23">
        <f t="shared" si="26"/>
        <v>209</v>
      </c>
      <c r="D222" s="36">
        <f t="shared" si="27"/>
        <v>0</v>
      </c>
      <c r="E222" s="36">
        <f t="shared" si="28"/>
        <v>0</v>
      </c>
      <c r="F222" s="36">
        <f t="shared" si="32"/>
        <v>-7.3940963041194175E-11</v>
      </c>
      <c r="G222" s="36">
        <f t="shared" si="29"/>
        <v>7.3940963041194175E-11</v>
      </c>
      <c r="H222" s="36">
        <f t="shared" si="30"/>
        <v>-1.4862133571280028E-8</v>
      </c>
      <c r="I222" s="36">
        <f t="shared" si="31"/>
        <v>0</v>
      </c>
    </row>
    <row r="223" spans="2:9" ht="15.95" customHeight="1" thickBot="1">
      <c r="B223" s="22"/>
      <c r="C223" s="27">
        <f t="shared" si="26"/>
        <v>210</v>
      </c>
      <c r="D223" s="38">
        <f t="shared" si="27"/>
        <v>0</v>
      </c>
      <c r="E223" s="38">
        <f t="shared" si="28"/>
        <v>0</v>
      </c>
      <c r="F223" s="38">
        <f t="shared" si="32"/>
        <v>-7.4310667856400138E-11</v>
      </c>
      <c r="G223" s="38">
        <f t="shared" si="29"/>
        <v>7.4310667856400138E-11</v>
      </c>
      <c r="H223" s="38">
        <f t="shared" si="30"/>
        <v>-1.4936444239136428E-8</v>
      </c>
      <c r="I223" s="38">
        <f t="shared" si="31"/>
        <v>0</v>
      </c>
    </row>
    <row r="224" spans="2:9" ht="15.95" customHeight="1">
      <c r="B224" s="22"/>
      <c r="C224" s="25">
        <f t="shared" si="26"/>
        <v>211</v>
      </c>
      <c r="D224" s="36">
        <f t="shared" si="27"/>
        <v>0</v>
      </c>
      <c r="E224" s="36">
        <f t="shared" si="28"/>
        <v>0</v>
      </c>
      <c r="F224" s="36">
        <f t="shared" si="32"/>
        <v>-7.4682221195682127E-11</v>
      </c>
      <c r="G224" s="37">
        <f t="shared" si="29"/>
        <v>7.4682221195682127E-11</v>
      </c>
      <c r="H224" s="37">
        <f t="shared" si="30"/>
        <v>-1.5011126460332111E-8</v>
      </c>
      <c r="I224" s="36">
        <f t="shared" si="31"/>
        <v>0</v>
      </c>
    </row>
    <row r="225" spans="2:9" ht="15.95" customHeight="1">
      <c r="B225" s="22" t="s">
        <v>66</v>
      </c>
      <c r="C225" s="25">
        <f t="shared" si="26"/>
        <v>212</v>
      </c>
      <c r="D225" s="36">
        <f t="shared" si="27"/>
        <v>0</v>
      </c>
      <c r="E225" s="36">
        <f t="shared" si="28"/>
        <v>0</v>
      </c>
      <c r="F225" s="36">
        <f t="shared" si="32"/>
        <v>-7.5055632301660552E-11</v>
      </c>
      <c r="G225" s="37">
        <f t="shared" si="29"/>
        <v>7.5055632301660552E-11</v>
      </c>
      <c r="H225" s="37">
        <f t="shared" si="30"/>
        <v>-1.5086182092633772E-8</v>
      </c>
      <c r="I225" s="36">
        <f t="shared" si="31"/>
        <v>0</v>
      </c>
    </row>
    <row r="226" spans="2:9" ht="15.95" customHeight="1">
      <c r="B226" s="22"/>
      <c r="C226" s="23">
        <f t="shared" si="26"/>
        <v>213</v>
      </c>
      <c r="D226" s="36">
        <f t="shared" si="27"/>
        <v>0</v>
      </c>
      <c r="E226" s="36">
        <f t="shared" si="28"/>
        <v>0</v>
      </c>
      <c r="F226" s="36">
        <f t="shared" si="32"/>
        <v>-7.543091046316885E-11</v>
      </c>
      <c r="G226" s="36">
        <f t="shared" si="29"/>
        <v>7.543091046316885E-11</v>
      </c>
      <c r="H226" s="36">
        <f t="shared" si="30"/>
        <v>-1.516161300309694E-8</v>
      </c>
      <c r="I226" s="36">
        <f t="shared" si="31"/>
        <v>0</v>
      </c>
    </row>
    <row r="227" spans="2:9" ht="15.95" customHeight="1">
      <c r="B227" s="22"/>
      <c r="C227" s="23">
        <f t="shared" si="26"/>
        <v>214</v>
      </c>
      <c r="D227" s="36">
        <f t="shared" si="27"/>
        <v>0</v>
      </c>
      <c r="E227" s="36">
        <f t="shared" si="28"/>
        <v>0</v>
      </c>
      <c r="F227" s="36">
        <f t="shared" si="32"/>
        <v>-7.58080650154847E-11</v>
      </c>
      <c r="G227" s="36">
        <f t="shared" si="29"/>
        <v>7.58080650154847E-11</v>
      </c>
      <c r="H227" s="36">
        <f t="shared" si="30"/>
        <v>-1.5237421068112425E-8</v>
      </c>
      <c r="I227" s="36">
        <f t="shared" si="31"/>
        <v>0</v>
      </c>
    </row>
    <row r="228" spans="2:9" ht="15.95" customHeight="1">
      <c r="B228" s="22"/>
      <c r="C228" s="23">
        <f t="shared" si="26"/>
        <v>215</v>
      </c>
      <c r="D228" s="36">
        <f t="shared" si="27"/>
        <v>0</v>
      </c>
      <c r="E228" s="36">
        <f t="shared" si="28"/>
        <v>0</v>
      </c>
      <c r="F228" s="36">
        <f t="shared" si="32"/>
        <v>-7.6187105340562123E-11</v>
      </c>
      <c r="G228" s="36">
        <f t="shared" si="29"/>
        <v>7.6187105340562123E-11</v>
      </c>
      <c r="H228" s="36">
        <f t="shared" si="30"/>
        <v>-1.5313608173452986E-8</v>
      </c>
      <c r="I228" s="36">
        <f t="shared" si="31"/>
        <v>0</v>
      </c>
    </row>
    <row r="229" spans="2:9" ht="15.95" customHeight="1" thickBot="1">
      <c r="B229" s="22"/>
      <c r="C229" s="27">
        <f t="shared" si="26"/>
        <v>216</v>
      </c>
      <c r="D229" s="38">
        <f t="shared" si="27"/>
        <v>0</v>
      </c>
      <c r="E229" s="38">
        <f t="shared" si="28"/>
        <v>0</v>
      </c>
      <c r="F229" s="38">
        <f t="shared" si="32"/>
        <v>-7.6568040867264925E-11</v>
      </c>
      <c r="G229" s="38">
        <f t="shared" si="29"/>
        <v>7.6568040867264925E-11</v>
      </c>
      <c r="H229" s="38">
        <f t="shared" si="30"/>
        <v>-1.5390176214320251E-8</v>
      </c>
      <c r="I229" s="38">
        <f t="shared" si="31"/>
        <v>0</v>
      </c>
    </row>
    <row r="230" spans="2:9" ht="15.95" customHeight="1">
      <c r="B230" s="22"/>
      <c r="C230" s="25">
        <f t="shared" si="26"/>
        <v>217</v>
      </c>
      <c r="D230" s="36">
        <f t="shared" si="27"/>
        <v>0</v>
      </c>
      <c r="E230" s="36">
        <f t="shared" si="28"/>
        <v>0</v>
      </c>
      <c r="F230" s="36">
        <f t="shared" si="32"/>
        <v>-7.6950881071601246E-11</v>
      </c>
      <c r="G230" s="37">
        <f t="shared" si="29"/>
        <v>7.6950881071601246E-11</v>
      </c>
      <c r="H230" s="37">
        <f t="shared" si="30"/>
        <v>-1.5467127095391851E-8</v>
      </c>
      <c r="I230" s="36">
        <f t="shared" si="31"/>
        <v>0</v>
      </c>
    </row>
    <row r="231" spans="2:9" ht="15.95" customHeight="1">
      <c r="B231" s="22" t="s">
        <v>67</v>
      </c>
      <c r="C231" s="25">
        <f t="shared" si="26"/>
        <v>218</v>
      </c>
      <c r="D231" s="36">
        <f t="shared" si="27"/>
        <v>0</v>
      </c>
      <c r="E231" s="36">
        <f t="shared" si="28"/>
        <v>0</v>
      </c>
      <c r="F231" s="36">
        <f t="shared" si="32"/>
        <v>-7.7335635476959251E-11</v>
      </c>
      <c r="G231" s="37">
        <f t="shared" si="29"/>
        <v>7.7335635476959251E-11</v>
      </c>
      <c r="H231" s="37">
        <f t="shared" si="30"/>
        <v>-1.5544462730868809E-8</v>
      </c>
      <c r="I231" s="36">
        <f t="shared" si="31"/>
        <v>0</v>
      </c>
    </row>
    <row r="232" spans="2:9" ht="15.95" customHeight="1">
      <c r="B232" s="22"/>
      <c r="C232" s="23">
        <f t="shared" si="26"/>
        <v>219</v>
      </c>
      <c r="D232" s="36">
        <f t="shared" si="27"/>
        <v>0</v>
      </c>
      <c r="E232" s="36">
        <f t="shared" si="28"/>
        <v>0</v>
      </c>
      <c r="F232" s="36">
        <f t="shared" si="32"/>
        <v>-7.7722313654344056E-11</v>
      </c>
      <c r="G232" s="36">
        <f t="shared" si="29"/>
        <v>7.7722313654344056E-11</v>
      </c>
      <c r="H232" s="36">
        <f t="shared" si="30"/>
        <v>-1.5622185044523154E-8</v>
      </c>
      <c r="I232" s="36">
        <f t="shared" si="31"/>
        <v>0</v>
      </c>
    </row>
    <row r="233" spans="2:9" ht="15.95" customHeight="1">
      <c r="B233" s="22"/>
      <c r="C233" s="23">
        <f t="shared" si="26"/>
        <v>220</v>
      </c>
      <c r="D233" s="36">
        <f t="shared" si="27"/>
        <v>0</v>
      </c>
      <c r="E233" s="36">
        <f t="shared" si="28"/>
        <v>0</v>
      </c>
      <c r="F233" s="36">
        <f t="shared" si="32"/>
        <v>-7.8110925222615758E-11</v>
      </c>
      <c r="G233" s="36">
        <f t="shared" si="29"/>
        <v>7.8110925222615758E-11</v>
      </c>
      <c r="H233" s="36">
        <f t="shared" si="30"/>
        <v>-1.570029596974577E-8</v>
      </c>
      <c r="I233" s="36">
        <f t="shared" si="31"/>
        <v>0</v>
      </c>
    </row>
    <row r="234" spans="2:9" ht="15.95" customHeight="1">
      <c r="B234" s="22"/>
      <c r="C234" s="23">
        <f t="shared" si="26"/>
        <v>221</v>
      </c>
      <c r="D234" s="36">
        <f t="shared" si="27"/>
        <v>0</v>
      </c>
      <c r="E234" s="36">
        <f t="shared" si="28"/>
        <v>0</v>
      </c>
      <c r="F234" s="36">
        <f t="shared" si="32"/>
        <v>-7.8501479848728843E-11</v>
      </c>
      <c r="G234" s="36">
        <f t="shared" si="29"/>
        <v>7.8501479848728843E-11</v>
      </c>
      <c r="H234" s="36">
        <f t="shared" si="30"/>
        <v>-1.5778797449594497E-8</v>
      </c>
      <c r="I234" s="36">
        <f t="shared" si="31"/>
        <v>0</v>
      </c>
    </row>
    <row r="235" spans="2:9" ht="15.95" customHeight="1" thickBot="1">
      <c r="B235" s="22"/>
      <c r="C235" s="27">
        <f t="shared" si="26"/>
        <v>222</v>
      </c>
      <c r="D235" s="38">
        <f t="shared" si="27"/>
        <v>0</v>
      </c>
      <c r="E235" s="38">
        <f t="shared" si="28"/>
        <v>0</v>
      </c>
      <c r="F235" s="38">
        <f t="shared" si="32"/>
        <v>-7.8893987247972481E-11</v>
      </c>
      <c r="G235" s="38">
        <f t="shared" si="29"/>
        <v>7.8893987247972481E-11</v>
      </c>
      <c r="H235" s="38">
        <f t="shared" si="30"/>
        <v>-1.5857691436842469E-8</v>
      </c>
      <c r="I235" s="38">
        <f t="shared" si="31"/>
        <v>0</v>
      </c>
    </row>
    <row r="236" spans="2:9" ht="15.95" customHeight="1">
      <c r="B236" s="22"/>
      <c r="C236" s="25">
        <f t="shared" si="26"/>
        <v>223</v>
      </c>
      <c r="D236" s="36">
        <f t="shared" si="27"/>
        <v>0</v>
      </c>
      <c r="E236" s="36">
        <f t="shared" si="28"/>
        <v>0</v>
      </c>
      <c r="F236" s="36">
        <f t="shared" si="32"/>
        <v>-7.9288457184212333E-11</v>
      </c>
      <c r="G236" s="37">
        <f t="shared" si="29"/>
        <v>7.9288457184212333E-11</v>
      </c>
      <c r="H236" s="37">
        <f t="shared" si="30"/>
        <v>-1.5936979894026682E-8</v>
      </c>
      <c r="I236" s="36">
        <f t="shared" si="31"/>
        <v>0</v>
      </c>
    </row>
    <row r="237" spans="2:9" ht="15.95" customHeight="1">
      <c r="B237" s="22" t="s">
        <v>68</v>
      </c>
      <c r="C237" s="25">
        <f t="shared" si="26"/>
        <v>224</v>
      </c>
      <c r="D237" s="36">
        <f t="shared" si="27"/>
        <v>0</v>
      </c>
      <c r="E237" s="36">
        <f t="shared" si="28"/>
        <v>0</v>
      </c>
      <c r="F237" s="36">
        <f t="shared" si="32"/>
        <v>-7.9684899470133407E-11</v>
      </c>
      <c r="G237" s="37">
        <f t="shared" si="29"/>
        <v>7.9684899470133407E-11</v>
      </c>
      <c r="H237" s="37">
        <f t="shared" si="30"/>
        <v>-1.6016664793496815E-8</v>
      </c>
      <c r="I237" s="36">
        <f t="shared" si="31"/>
        <v>0</v>
      </c>
    </row>
    <row r="238" spans="2:9" ht="15.95" customHeight="1">
      <c r="B238" s="22"/>
      <c r="C238" s="23">
        <f t="shared" si="26"/>
        <v>225</v>
      </c>
      <c r="D238" s="36">
        <f t="shared" si="27"/>
        <v>0</v>
      </c>
      <c r="E238" s="36">
        <f t="shared" si="28"/>
        <v>0</v>
      </c>
      <c r="F238" s="36">
        <f t="shared" si="32"/>
        <v>-8.0083323967484075E-11</v>
      </c>
      <c r="G238" s="36">
        <f t="shared" si="29"/>
        <v>8.0083323967484075E-11</v>
      </c>
      <c r="H238" s="36">
        <f t="shared" si="30"/>
        <v>-1.60967481174643E-8</v>
      </c>
      <c r="I238" s="36">
        <f t="shared" si="31"/>
        <v>0</v>
      </c>
    </row>
    <row r="239" spans="2:9" ht="15.95" customHeight="1">
      <c r="B239" s="22"/>
      <c r="C239" s="23">
        <f t="shared" si="26"/>
        <v>226</v>
      </c>
      <c r="D239" s="36">
        <f t="shared" si="27"/>
        <v>0</v>
      </c>
      <c r="E239" s="36">
        <f t="shared" si="28"/>
        <v>0</v>
      </c>
      <c r="F239" s="36">
        <f t="shared" si="32"/>
        <v>-8.048374058732149E-11</v>
      </c>
      <c r="G239" s="36">
        <f t="shared" si="29"/>
        <v>8.048374058732149E-11</v>
      </c>
      <c r="H239" s="36">
        <f t="shared" si="30"/>
        <v>-1.6177231858051622E-8</v>
      </c>
      <c r="I239" s="36">
        <f t="shared" si="31"/>
        <v>0</v>
      </c>
    </row>
    <row r="240" spans="2:9" ht="15.95" customHeight="1">
      <c r="B240" s="22"/>
      <c r="C240" s="23">
        <f t="shared" si="26"/>
        <v>227</v>
      </c>
      <c r="D240" s="36">
        <f t="shared" si="27"/>
        <v>0</v>
      </c>
      <c r="E240" s="36">
        <f t="shared" si="28"/>
        <v>0</v>
      </c>
      <c r="F240" s="36">
        <f t="shared" si="32"/>
        <v>-8.0886159290258107E-11</v>
      </c>
      <c r="G240" s="36">
        <f t="shared" si="29"/>
        <v>8.0886159290258107E-11</v>
      </c>
      <c r="H240" s="36">
        <f t="shared" si="30"/>
        <v>-1.6258118017341882E-8</v>
      </c>
      <c r="I240" s="36">
        <f t="shared" si="31"/>
        <v>0</v>
      </c>
    </row>
    <row r="241" spans="2:9" ht="15.95" customHeight="1" thickBot="1">
      <c r="B241" s="22"/>
      <c r="C241" s="27">
        <f t="shared" ref="C241:C304" si="33">1+C240</f>
        <v>228</v>
      </c>
      <c r="D241" s="38">
        <f t="shared" ref="D241:D304" si="34">IF(H240&lt;1,0,D240)</f>
        <v>0</v>
      </c>
      <c r="E241" s="38">
        <f t="shared" ref="E241:E304" si="35">F241*$G$7</f>
        <v>0</v>
      </c>
      <c r="F241" s="38">
        <f t="shared" si="32"/>
        <v>-8.1290590086709404E-11</v>
      </c>
      <c r="G241" s="38">
        <f t="shared" ref="G241:G304" si="36">D241-F241</f>
        <v>8.1290590086709404E-11</v>
      </c>
      <c r="H241" s="38">
        <f t="shared" ref="H241:H304" si="37">H240-G241</f>
        <v>-1.6339408607428591E-8</v>
      </c>
      <c r="I241" s="38">
        <f t="shared" ref="I241:I304" si="38">D241+E241</f>
        <v>0</v>
      </c>
    </row>
    <row r="242" spans="2:9" ht="15.95" customHeight="1">
      <c r="B242" s="22"/>
      <c r="C242" s="25">
        <f t="shared" si="33"/>
        <v>229</v>
      </c>
      <c r="D242" s="36">
        <f t="shared" si="34"/>
        <v>0</v>
      </c>
      <c r="E242" s="36">
        <f t="shared" si="35"/>
        <v>0</v>
      </c>
      <c r="F242" s="36">
        <f t="shared" si="32"/>
        <v>-8.1697043037142948E-11</v>
      </c>
      <c r="G242" s="37">
        <f t="shared" si="36"/>
        <v>8.1697043037142948E-11</v>
      </c>
      <c r="H242" s="37">
        <f t="shared" si="37"/>
        <v>-1.6421105650465732E-8</v>
      </c>
      <c r="I242" s="36">
        <f t="shared" si="38"/>
        <v>0</v>
      </c>
    </row>
    <row r="243" spans="2:9" ht="15.95" customHeight="1">
      <c r="B243" s="22" t="s">
        <v>69</v>
      </c>
      <c r="C243" s="25">
        <f t="shared" si="33"/>
        <v>230</v>
      </c>
      <c r="D243" s="36">
        <f t="shared" si="34"/>
        <v>0</v>
      </c>
      <c r="E243" s="36">
        <f t="shared" si="35"/>
        <v>0</v>
      </c>
      <c r="F243" s="36">
        <f t="shared" si="32"/>
        <v>-8.2105528252328659E-11</v>
      </c>
      <c r="G243" s="37">
        <f t="shared" si="36"/>
        <v>8.2105528252328659E-11</v>
      </c>
      <c r="H243" s="37">
        <f t="shared" si="37"/>
        <v>-1.6503211178718062E-8</v>
      </c>
      <c r="I243" s="36">
        <f t="shared" si="38"/>
        <v>0</v>
      </c>
    </row>
    <row r="244" spans="2:9" ht="15.95" customHeight="1">
      <c r="B244" s="22"/>
      <c r="C244" s="23">
        <f t="shared" si="33"/>
        <v>231</v>
      </c>
      <c r="D244" s="36">
        <f t="shared" si="34"/>
        <v>0</v>
      </c>
      <c r="E244" s="36">
        <f t="shared" si="35"/>
        <v>0</v>
      </c>
      <c r="F244" s="36">
        <f t="shared" si="32"/>
        <v>-8.2516055893590298E-11</v>
      </c>
      <c r="G244" s="36">
        <f t="shared" si="36"/>
        <v>8.2516055893590298E-11</v>
      </c>
      <c r="H244" s="36">
        <f t="shared" si="37"/>
        <v>-1.6585727234611652E-8</v>
      </c>
      <c r="I244" s="36">
        <f t="shared" si="38"/>
        <v>0</v>
      </c>
    </row>
    <row r="245" spans="2:9" ht="15.95" customHeight="1">
      <c r="B245" s="22"/>
      <c r="C245" s="23">
        <f t="shared" si="33"/>
        <v>232</v>
      </c>
      <c r="D245" s="36">
        <f t="shared" si="34"/>
        <v>0</v>
      </c>
      <c r="E245" s="36">
        <f t="shared" si="35"/>
        <v>0</v>
      </c>
      <c r="F245" s="36">
        <f t="shared" si="32"/>
        <v>-8.2928636173058249E-11</v>
      </c>
      <c r="G245" s="36">
        <f t="shared" si="36"/>
        <v>8.2928636173058249E-11</v>
      </c>
      <c r="H245" s="36">
        <f t="shared" si="37"/>
        <v>-1.6668655870784708E-8</v>
      </c>
      <c r="I245" s="36">
        <f t="shared" si="38"/>
        <v>0</v>
      </c>
    </row>
    <row r="246" spans="2:9" ht="15.95" customHeight="1">
      <c r="B246" s="22"/>
      <c r="C246" s="23">
        <f t="shared" si="33"/>
        <v>233</v>
      </c>
      <c r="D246" s="36">
        <f t="shared" si="34"/>
        <v>0</v>
      </c>
      <c r="E246" s="36">
        <f t="shared" si="35"/>
        <v>0</v>
      </c>
      <c r="F246" s="36">
        <f t="shared" si="32"/>
        <v>-8.3343279353923538E-11</v>
      </c>
      <c r="G246" s="36">
        <f t="shared" si="36"/>
        <v>8.3343279353923538E-11</v>
      </c>
      <c r="H246" s="36">
        <f t="shared" si="37"/>
        <v>-1.6751999150138631E-8</v>
      </c>
      <c r="I246" s="36">
        <f t="shared" si="38"/>
        <v>0</v>
      </c>
    </row>
    <row r="247" spans="2:9" ht="15.95" customHeight="1" thickBot="1">
      <c r="B247" s="22"/>
      <c r="C247" s="27">
        <f t="shared" si="33"/>
        <v>234</v>
      </c>
      <c r="D247" s="38">
        <f t="shared" si="34"/>
        <v>0</v>
      </c>
      <c r="E247" s="38">
        <f t="shared" si="35"/>
        <v>0</v>
      </c>
      <c r="F247" s="38">
        <f t="shared" si="32"/>
        <v>-8.3759995750693154E-11</v>
      </c>
      <c r="G247" s="38">
        <f t="shared" si="36"/>
        <v>8.3759995750693154E-11</v>
      </c>
      <c r="H247" s="38">
        <f t="shared" si="37"/>
        <v>-1.6835759145889324E-8</v>
      </c>
      <c r="I247" s="38">
        <f t="shared" si="38"/>
        <v>0</v>
      </c>
    </row>
    <row r="248" spans="2:9" ht="15.95" customHeight="1">
      <c r="B248" s="22"/>
      <c r="C248" s="25">
        <f t="shared" si="33"/>
        <v>235</v>
      </c>
      <c r="D248" s="36">
        <f t="shared" si="34"/>
        <v>0</v>
      </c>
      <c r="E248" s="36">
        <f t="shared" si="35"/>
        <v>0</v>
      </c>
      <c r="F248" s="36">
        <f t="shared" si="32"/>
        <v>-8.4178795729446609E-11</v>
      </c>
      <c r="G248" s="37">
        <f t="shared" si="36"/>
        <v>8.4178795729446609E-11</v>
      </c>
      <c r="H248" s="37">
        <f t="shared" si="37"/>
        <v>-1.6919937941618769E-8</v>
      </c>
      <c r="I248" s="36">
        <f t="shared" si="38"/>
        <v>0</v>
      </c>
    </row>
    <row r="249" spans="2:9" ht="15.95" customHeight="1">
      <c r="B249" s="22" t="s">
        <v>70</v>
      </c>
      <c r="C249" s="25">
        <f t="shared" si="33"/>
        <v>236</v>
      </c>
      <c r="D249" s="36">
        <f t="shared" si="34"/>
        <v>0</v>
      </c>
      <c r="E249" s="36">
        <f t="shared" si="35"/>
        <v>0</v>
      </c>
      <c r="F249" s="36">
        <f t="shared" si="32"/>
        <v>-8.4599689708093829E-11</v>
      </c>
      <c r="G249" s="37">
        <f t="shared" si="36"/>
        <v>8.4599689708093829E-11</v>
      </c>
      <c r="H249" s="37">
        <f t="shared" si="37"/>
        <v>-1.7004537631326862E-8</v>
      </c>
      <c r="I249" s="36">
        <f t="shared" si="38"/>
        <v>0</v>
      </c>
    </row>
    <row r="250" spans="2:9" ht="15.95" customHeight="1">
      <c r="B250" s="22"/>
      <c r="C250" s="23">
        <f t="shared" si="33"/>
        <v>237</v>
      </c>
      <c r="D250" s="36">
        <f t="shared" si="34"/>
        <v>0</v>
      </c>
      <c r="E250" s="36">
        <f t="shared" si="35"/>
        <v>0</v>
      </c>
      <c r="F250" s="36">
        <f t="shared" si="32"/>
        <v>-8.5022688156634296E-11</v>
      </c>
      <c r="G250" s="36">
        <f t="shared" si="36"/>
        <v>8.5022688156634296E-11</v>
      </c>
      <c r="H250" s="36">
        <f t="shared" si="37"/>
        <v>-1.7089560319483498E-8</v>
      </c>
      <c r="I250" s="36">
        <f t="shared" si="38"/>
        <v>0</v>
      </c>
    </row>
    <row r="251" spans="2:9" ht="15.95" customHeight="1">
      <c r="B251" s="22"/>
      <c r="C251" s="23">
        <f t="shared" si="33"/>
        <v>238</v>
      </c>
      <c r="D251" s="36">
        <f t="shared" si="34"/>
        <v>0</v>
      </c>
      <c r="E251" s="36">
        <f t="shared" si="35"/>
        <v>0</v>
      </c>
      <c r="F251" s="36">
        <f t="shared" si="32"/>
        <v>-8.5447801597417475E-11</v>
      </c>
      <c r="G251" s="36">
        <f t="shared" si="36"/>
        <v>8.5447801597417475E-11</v>
      </c>
      <c r="H251" s="36">
        <f t="shared" si="37"/>
        <v>-1.7175008121080917E-8</v>
      </c>
      <c r="I251" s="36">
        <f t="shared" si="38"/>
        <v>0</v>
      </c>
    </row>
    <row r="252" spans="2:9" ht="15.95" customHeight="1">
      <c r="B252" s="22"/>
      <c r="C252" s="23">
        <f t="shared" si="33"/>
        <v>239</v>
      </c>
      <c r="D252" s="36">
        <f t="shared" si="34"/>
        <v>0</v>
      </c>
      <c r="E252" s="36">
        <f t="shared" si="35"/>
        <v>0</v>
      </c>
      <c r="F252" s="36">
        <f t="shared" si="32"/>
        <v>-8.5875040605404583E-11</v>
      </c>
      <c r="G252" s="36">
        <f t="shared" si="36"/>
        <v>8.5875040605404583E-11</v>
      </c>
      <c r="H252" s="36">
        <f t="shared" si="37"/>
        <v>-1.7260883161686321E-8</v>
      </c>
      <c r="I252" s="36">
        <f t="shared" si="38"/>
        <v>0</v>
      </c>
    </row>
    <row r="253" spans="2:9" ht="15.95" customHeight="1" thickBot="1">
      <c r="B253" s="22"/>
      <c r="C253" s="27">
        <f t="shared" si="33"/>
        <v>240</v>
      </c>
      <c r="D253" s="38">
        <f t="shared" si="34"/>
        <v>0</v>
      </c>
      <c r="E253" s="38">
        <f t="shared" si="35"/>
        <v>0</v>
      </c>
      <c r="F253" s="38">
        <f t="shared" si="32"/>
        <v>-8.6304415808431605E-11</v>
      </c>
      <c r="G253" s="38">
        <f t="shared" si="36"/>
        <v>8.6304415808431605E-11</v>
      </c>
      <c r="H253" s="38">
        <f t="shared" si="37"/>
        <v>-1.7347187577494751E-8</v>
      </c>
      <c r="I253" s="38">
        <f t="shared" si="38"/>
        <v>0</v>
      </c>
    </row>
    <row r="254" spans="2:9" ht="15.95" customHeight="1">
      <c r="B254" s="22"/>
      <c r="C254" s="25">
        <f t="shared" si="33"/>
        <v>241</v>
      </c>
      <c r="D254" s="36">
        <f t="shared" si="34"/>
        <v>0</v>
      </c>
      <c r="E254" s="36">
        <f t="shared" si="35"/>
        <v>0</v>
      </c>
      <c r="F254" s="36">
        <f t="shared" si="32"/>
        <v>-8.6735937887473746E-11</v>
      </c>
      <c r="G254" s="37">
        <f t="shared" si="36"/>
        <v>8.6735937887473746E-11</v>
      </c>
      <c r="H254" s="37">
        <f t="shared" si="37"/>
        <v>-1.7433923515382224E-8</v>
      </c>
      <c r="I254" s="36">
        <f t="shared" si="38"/>
        <v>0</v>
      </c>
    </row>
    <row r="255" spans="2:9" ht="15.95" customHeight="1">
      <c r="B255" s="22" t="s">
        <v>71</v>
      </c>
      <c r="C255" s="25">
        <f t="shared" si="33"/>
        <v>242</v>
      </c>
      <c r="D255" s="36">
        <f t="shared" si="34"/>
        <v>0</v>
      </c>
      <c r="E255" s="36">
        <f t="shared" si="35"/>
        <v>0</v>
      </c>
      <c r="F255" s="36">
        <f t="shared" si="32"/>
        <v>-8.7169617576911121E-11</v>
      </c>
      <c r="G255" s="37">
        <f t="shared" si="36"/>
        <v>8.7169617576911121E-11</v>
      </c>
      <c r="H255" s="37">
        <f t="shared" si="37"/>
        <v>-1.7521093132959134E-8</v>
      </c>
      <c r="I255" s="36">
        <f t="shared" si="38"/>
        <v>0</v>
      </c>
    </row>
    <row r="256" spans="2:9" ht="15.95" customHeight="1">
      <c r="B256" s="22"/>
      <c r="C256" s="23">
        <f t="shared" si="33"/>
        <v>243</v>
      </c>
      <c r="D256" s="36">
        <f t="shared" si="34"/>
        <v>0</v>
      </c>
      <c r="E256" s="36">
        <f t="shared" si="35"/>
        <v>0</v>
      </c>
      <c r="F256" s="36">
        <f t="shared" si="32"/>
        <v>-8.760546566479567E-11</v>
      </c>
      <c r="G256" s="36">
        <f t="shared" si="36"/>
        <v>8.760546566479567E-11</v>
      </c>
      <c r="H256" s="36">
        <f t="shared" si="37"/>
        <v>-1.7608698598623931E-8</v>
      </c>
      <c r="I256" s="36">
        <f t="shared" si="38"/>
        <v>0</v>
      </c>
    </row>
    <row r="257" spans="2:9" ht="15.95" customHeight="1">
      <c r="B257" s="22"/>
      <c r="C257" s="23">
        <f t="shared" si="33"/>
        <v>244</v>
      </c>
      <c r="D257" s="36">
        <f t="shared" si="34"/>
        <v>0</v>
      </c>
      <c r="E257" s="36">
        <f t="shared" si="35"/>
        <v>0</v>
      </c>
      <c r="F257" s="36">
        <f t="shared" si="32"/>
        <v>-8.8043492993119661E-11</v>
      </c>
      <c r="G257" s="36">
        <f t="shared" si="36"/>
        <v>8.8043492993119661E-11</v>
      </c>
      <c r="H257" s="36">
        <f t="shared" si="37"/>
        <v>-1.7696742091617052E-8</v>
      </c>
      <c r="I257" s="36">
        <f t="shared" si="38"/>
        <v>0</v>
      </c>
    </row>
    <row r="258" spans="2:9" ht="15.95" customHeight="1">
      <c r="B258" s="22"/>
      <c r="C258" s="23">
        <f t="shared" si="33"/>
        <v>245</v>
      </c>
      <c r="D258" s="36">
        <f t="shared" si="34"/>
        <v>0</v>
      </c>
      <c r="E258" s="36">
        <f t="shared" si="35"/>
        <v>0</v>
      </c>
      <c r="F258" s="36">
        <f t="shared" si="32"/>
        <v>-8.8483710458085253E-11</v>
      </c>
      <c r="G258" s="36">
        <f t="shared" si="36"/>
        <v>8.8483710458085253E-11</v>
      </c>
      <c r="H258" s="36">
        <f t="shared" si="37"/>
        <v>-1.7785225802075137E-8</v>
      </c>
      <c r="I258" s="36">
        <f t="shared" si="38"/>
        <v>0</v>
      </c>
    </row>
    <row r="259" spans="2:9" ht="15.95" customHeight="1" thickBot="1">
      <c r="B259" s="22"/>
      <c r="C259" s="27">
        <f t="shared" si="33"/>
        <v>246</v>
      </c>
      <c r="D259" s="38">
        <f t="shared" si="34"/>
        <v>0</v>
      </c>
      <c r="E259" s="38">
        <f t="shared" si="35"/>
        <v>0</v>
      </c>
      <c r="F259" s="38">
        <f t="shared" si="32"/>
        <v>-8.892612901037568E-11</v>
      </c>
      <c r="G259" s="38">
        <f t="shared" si="36"/>
        <v>8.892612901037568E-11</v>
      </c>
      <c r="H259" s="38">
        <f t="shared" si="37"/>
        <v>-1.7874151931085512E-8</v>
      </c>
      <c r="I259" s="38">
        <f t="shared" si="38"/>
        <v>0</v>
      </c>
    </row>
    <row r="260" spans="2:9" ht="15.95" customHeight="1">
      <c r="B260" s="22"/>
      <c r="C260" s="25">
        <f t="shared" si="33"/>
        <v>247</v>
      </c>
      <c r="D260" s="36">
        <f t="shared" si="34"/>
        <v>0</v>
      </c>
      <c r="E260" s="36">
        <f t="shared" si="35"/>
        <v>0</v>
      </c>
      <c r="F260" s="36">
        <f t="shared" si="32"/>
        <v>-8.937075965542756E-11</v>
      </c>
      <c r="G260" s="37">
        <f t="shared" si="36"/>
        <v>8.937075965542756E-11</v>
      </c>
      <c r="H260" s="37">
        <f t="shared" si="37"/>
        <v>-1.796352269074094E-8</v>
      </c>
      <c r="I260" s="36">
        <f t="shared" si="38"/>
        <v>0</v>
      </c>
    </row>
    <row r="261" spans="2:9" ht="15.95" customHeight="1">
      <c r="B261" s="22" t="s">
        <v>72</v>
      </c>
      <c r="C261" s="25">
        <f t="shared" si="33"/>
        <v>248</v>
      </c>
      <c r="D261" s="36">
        <f t="shared" si="34"/>
        <v>0</v>
      </c>
      <c r="E261" s="36">
        <f t="shared" si="35"/>
        <v>0</v>
      </c>
      <c r="F261" s="36">
        <f t="shared" si="32"/>
        <v>-8.9817613453704693E-11</v>
      </c>
      <c r="G261" s="37">
        <f t="shared" si="36"/>
        <v>8.9817613453704693E-11</v>
      </c>
      <c r="H261" s="37">
        <f t="shared" si="37"/>
        <v>-1.8053340304194643E-8</v>
      </c>
      <c r="I261" s="36">
        <f t="shared" si="38"/>
        <v>0</v>
      </c>
    </row>
    <row r="262" spans="2:9" ht="15.95" customHeight="1">
      <c r="B262" s="22"/>
      <c r="C262" s="23">
        <f t="shared" si="33"/>
        <v>249</v>
      </c>
      <c r="D262" s="36">
        <f t="shared" si="34"/>
        <v>0</v>
      </c>
      <c r="E262" s="36">
        <f t="shared" si="35"/>
        <v>0</v>
      </c>
      <c r="F262" s="36">
        <f t="shared" si="32"/>
        <v>-9.0266701520973217E-11</v>
      </c>
      <c r="G262" s="36">
        <f t="shared" si="36"/>
        <v>9.0266701520973217E-11</v>
      </c>
      <c r="H262" s="36">
        <f t="shared" si="37"/>
        <v>-1.8143607005715617E-8</v>
      </c>
      <c r="I262" s="36">
        <f t="shared" si="38"/>
        <v>0</v>
      </c>
    </row>
    <row r="263" spans="2:9" ht="15.95" customHeight="1">
      <c r="B263" s="22"/>
      <c r="C263" s="23">
        <f t="shared" si="33"/>
        <v>250</v>
      </c>
      <c r="D263" s="36">
        <f t="shared" si="34"/>
        <v>0</v>
      </c>
      <c r="E263" s="36">
        <f t="shared" si="35"/>
        <v>0</v>
      </c>
      <c r="F263" s="36">
        <f t="shared" si="32"/>
        <v>-9.0718035028578077E-11</v>
      </c>
      <c r="G263" s="36">
        <f t="shared" si="36"/>
        <v>9.0718035028578077E-11</v>
      </c>
      <c r="H263" s="36">
        <f t="shared" si="37"/>
        <v>-1.8234325040744195E-8</v>
      </c>
      <c r="I263" s="36">
        <f t="shared" si="38"/>
        <v>0</v>
      </c>
    </row>
    <row r="264" spans="2:9" ht="15.95" customHeight="1">
      <c r="B264" s="22"/>
      <c r="C264" s="23">
        <f t="shared" si="33"/>
        <v>251</v>
      </c>
      <c r="D264" s="36">
        <f t="shared" si="34"/>
        <v>0</v>
      </c>
      <c r="E264" s="36">
        <f t="shared" si="35"/>
        <v>0</v>
      </c>
      <c r="F264" s="36">
        <f t="shared" si="32"/>
        <v>-9.1171625203720957E-11</v>
      </c>
      <c r="G264" s="36">
        <f t="shared" si="36"/>
        <v>9.1171625203720957E-11</v>
      </c>
      <c r="H264" s="36">
        <f t="shared" si="37"/>
        <v>-1.8325496665947917E-8</v>
      </c>
      <c r="I264" s="36">
        <f t="shared" si="38"/>
        <v>0</v>
      </c>
    </row>
    <row r="265" spans="2:9" ht="15.95" customHeight="1" thickBot="1">
      <c r="B265" s="22"/>
      <c r="C265" s="27">
        <f t="shared" si="33"/>
        <v>252</v>
      </c>
      <c r="D265" s="38">
        <f t="shared" si="34"/>
        <v>0</v>
      </c>
      <c r="E265" s="38">
        <f t="shared" si="35"/>
        <v>0</v>
      </c>
      <c r="F265" s="38">
        <f t="shared" si="32"/>
        <v>-9.1627483329739575E-11</v>
      </c>
      <c r="G265" s="38">
        <f t="shared" si="36"/>
        <v>9.1627483329739575E-11</v>
      </c>
      <c r="H265" s="38">
        <f t="shared" si="37"/>
        <v>-1.8417124149277657E-8</v>
      </c>
      <c r="I265" s="38">
        <f t="shared" si="38"/>
        <v>0</v>
      </c>
    </row>
    <row r="266" spans="2:9" ht="15.95" customHeight="1">
      <c r="B266" s="22"/>
      <c r="C266" s="25">
        <f t="shared" si="33"/>
        <v>253</v>
      </c>
      <c r="D266" s="36">
        <f t="shared" si="34"/>
        <v>0</v>
      </c>
      <c r="E266" s="36">
        <f t="shared" si="35"/>
        <v>0</v>
      </c>
      <c r="F266" s="36">
        <f t="shared" si="32"/>
        <v>-9.2085620746388286E-11</v>
      </c>
      <c r="G266" s="37">
        <f t="shared" si="36"/>
        <v>9.2085620746388286E-11</v>
      </c>
      <c r="H266" s="37">
        <f t="shared" si="37"/>
        <v>-1.8509209770024045E-8</v>
      </c>
      <c r="I266" s="36">
        <f t="shared" si="38"/>
        <v>0</v>
      </c>
    </row>
    <row r="267" spans="2:9" ht="15.95" customHeight="1">
      <c r="B267" s="22" t="s">
        <v>73</v>
      </c>
      <c r="C267" s="25">
        <f t="shared" si="33"/>
        <v>254</v>
      </c>
      <c r="D267" s="36">
        <f t="shared" si="34"/>
        <v>0</v>
      </c>
      <c r="E267" s="36">
        <f t="shared" si="35"/>
        <v>0</v>
      </c>
      <c r="F267" s="36">
        <f t="shared" si="32"/>
        <v>-9.254604885012023E-11</v>
      </c>
      <c r="G267" s="37">
        <f t="shared" si="36"/>
        <v>9.254604885012023E-11</v>
      </c>
      <c r="H267" s="37">
        <f t="shared" si="37"/>
        <v>-1.8601755818874165E-8</v>
      </c>
      <c r="I267" s="36">
        <f t="shared" si="38"/>
        <v>0</v>
      </c>
    </row>
    <row r="268" spans="2:9" ht="15.95" customHeight="1">
      <c r="B268" s="22"/>
      <c r="C268" s="23">
        <f t="shared" si="33"/>
        <v>255</v>
      </c>
      <c r="D268" s="36">
        <f t="shared" si="34"/>
        <v>0</v>
      </c>
      <c r="E268" s="36">
        <f t="shared" si="35"/>
        <v>0</v>
      </c>
      <c r="F268" s="36">
        <f t="shared" si="32"/>
        <v>-9.3008779094370823E-11</v>
      </c>
      <c r="G268" s="36">
        <f t="shared" si="36"/>
        <v>9.3008779094370823E-11</v>
      </c>
      <c r="H268" s="36">
        <f t="shared" si="37"/>
        <v>-1.8694764597968538E-8</v>
      </c>
      <c r="I268" s="36">
        <f t="shared" si="38"/>
        <v>0</v>
      </c>
    </row>
    <row r="269" spans="2:9" ht="15.95" customHeight="1">
      <c r="B269" s="22"/>
      <c r="C269" s="23">
        <f t="shared" si="33"/>
        <v>256</v>
      </c>
      <c r="D269" s="36">
        <f t="shared" si="34"/>
        <v>0</v>
      </c>
      <c r="E269" s="36">
        <f t="shared" si="35"/>
        <v>0</v>
      </c>
      <c r="F269" s="36">
        <f t="shared" si="32"/>
        <v>-9.3473822989842679E-11</v>
      </c>
      <c r="G269" s="36">
        <f t="shared" si="36"/>
        <v>9.3473822989842679E-11</v>
      </c>
      <c r="H269" s="36">
        <f t="shared" si="37"/>
        <v>-1.878823842095838E-8</v>
      </c>
      <c r="I269" s="36">
        <f t="shared" si="38"/>
        <v>0</v>
      </c>
    </row>
    <row r="270" spans="2:9" ht="15.95" customHeight="1">
      <c r="B270" s="22"/>
      <c r="C270" s="23">
        <f t="shared" si="33"/>
        <v>257</v>
      </c>
      <c r="D270" s="36">
        <f t="shared" si="34"/>
        <v>0</v>
      </c>
      <c r="E270" s="36">
        <f t="shared" si="35"/>
        <v>0</v>
      </c>
      <c r="F270" s="36">
        <f t="shared" si="32"/>
        <v>-9.3941192104791897E-11</v>
      </c>
      <c r="G270" s="36">
        <f t="shared" si="36"/>
        <v>9.3941192104791897E-11</v>
      </c>
      <c r="H270" s="36">
        <f t="shared" si="37"/>
        <v>-1.8882179613063171E-8</v>
      </c>
      <c r="I270" s="36">
        <f t="shared" si="38"/>
        <v>0</v>
      </c>
    </row>
    <row r="271" spans="2:9" ht="15.95" customHeight="1" thickBot="1">
      <c r="B271" s="22"/>
      <c r="C271" s="27">
        <f t="shared" si="33"/>
        <v>258</v>
      </c>
      <c r="D271" s="38">
        <f t="shared" si="34"/>
        <v>0</v>
      </c>
      <c r="E271" s="38">
        <f t="shared" si="35"/>
        <v>0</v>
      </c>
      <c r="F271" s="38">
        <f t="shared" ref="F271:F313" si="39">H270*($G$5+$G$6)/12</f>
        <v>-9.441089806531585E-11</v>
      </c>
      <c r="G271" s="38">
        <f t="shared" si="36"/>
        <v>9.441089806531585E-11</v>
      </c>
      <c r="H271" s="38">
        <f t="shared" si="37"/>
        <v>-1.8976590511128486E-8</v>
      </c>
      <c r="I271" s="38">
        <f t="shared" si="38"/>
        <v>0</v>
      </c>
    </row>
    <row r="272" spans="2:9" ht="15.95" customHeight="1">
      <c r="B272" s="22"/>
      <c r="C272" s="25">
        <f t="shared" si="33"/>
        <v>259</v>
      </c>
      <c r="D272" s="36">
        <f t="shared" si="34"/>
        <v>0</v>
      </c>
      <c r="E272" s="36">
        <f t="shared" si="35"/>
        <v>0</v>
      </c>
      <c r="F272" s="36">
        <f t="shared" si="39"/>
        <v>-9.4882952555642431E-11</v>
      </c>
      <c r="G272" s="37">
        <f t="shared" si="36"/>
        <v>9.4882952555642431E-11</v>
      </c>
      <c r="H272" s="37">
        <f t="shared" si="37"/>
        <v>-1.9071473463684127E-8</v>
      </c>
      <c r="I272" s="36">
        <f t="shared" si="38"/>
        <v>0</v>
      </c>
    </row>
    <row r="273" spans="2:9" ht="15.95" customHeight="1">
      <c r="B273" s="22" t="s">
        <v>74</v>
      </c>
      <c r="C273" s="25">
        <f t="shared" si="33"/>
        <v>260</v>
      </c>
      <c r="D273" s="36">
        <f t="shared" si="34"/>
        <v>0</v>
      </c>
      <c r="E273" s="36">
        <f t="shared" si="35"/>
        <v>0</v>
      </c>
      <c r="F273" s="36">
        <f t="shared" si="39"/>
        <v>-9.5357367318420637E-11</v>
      </c>
      <c r="G273" s="37">
        <f t="shared" si="36"/>
        <v>9.5357367318420637E-11</v>
      </c>
      <c r="H273" s="37">
        <f t="shared" si="37"/>
        <v>-1.9166830831002549E-8</v>
      </c>
      <c r="I273" s="36">
        <f t="shared" si="38"/>
        <v>0</v>
      </c>
    </row>
    <row r="274" spans="2:9" ht="15.95" customHeight="1">
      <c r="B274" s="22"/>
      <c r="C274" s="23">
        <f t="shared" si="33"/>
        <v>261</v>
      </c>
      <c r="D274" s="36">
        <f t="shared" si="34"/>
        <v>0</v>
      </c>
      <c r="E274" s="36">
        <f t="shared" si="35"/>
        <v>0</v>
      </c>
      <c r="F274" s="36">
        <f t="shared" si="39"/>
        <v>-9.5834154155012743E-11</v>
      </c>
      <c r="G274" s="36">
        <f t="shared" si="36"/>
        <v>9.5834154155012743E-11</v>
      </c>
      <c r="H274" s="36">
        <f t="shared" si="37"/>
        <v>-1.9262664985157562E-8</v>
      </c>
      <c r="I274" s="36">
        <f t="shared" si="38"/>
        <v>0</v>
      </c>
    </row>
    <row r="275" spans="2:9" ht="15.95" customHeight="1">
      <c r="B275" s="22"/>
      <c r="C275" s="23">
        <f t="shared" si="33"/>
        <v>262</v>
      </c>
      <c r="D275" s="36">
        <f t="shared" si="34"/>
        <v>0</v>
      </c>
      <c r="E275" s="36">
        <f t="shared" si="35"/>
        <v>0</v>
      </c>
      <c r="F275" s="36">
        <f t="shared" si="39"/>
        <v>-9.6313324925787813E-11</v>
      </c>
      <c r="G275" s="36">
        <f t="shared" si="36"/>
        <v>9.6313324925787813E-11</v>
      </c>
      <c r="H275" s="36">
        <f t="shared" si="37"/>
        <v>-1.9358978310083351E-8</v>
      </c>
      <c r="I275" s="36">
        <f t="shared" si="38"/>
        <v>0</v>
      </c>
    </row>
    <row r="276" spans="2:9" ht="15.95" customHeight="1">
      <c r="B276" s="22"/>
      <c r="C276" s="23">
        <f t="shared" si="33"/>
        <v>263</v>
      </c>
      <c r="D276" s="36">
        <f t="shared" si="34"/>
        <v>0</v>
      </c>
      <c r="E276" s="36">
        <f t="shared" si="35"/>
        <v>0</v>
      </c>
      <c r="F276" s="36">
        <f t="shared" si="39"/>
        <v>-9.6794891550416741E-11</v>
      </c>
      <c r="G276" s="36">
        <f t="shared" si="36"/>
        <v>9.6794891550416741E-11</v>
      </c>
      <c r="H276" s="36">
        <f t="shared" si="37"/>
        <v>-1.9455773201633767E-8</v>
      </c>
      <c r="I276" s="36">
        <f t="shared" si="38"/>
        <v>0</v>
      </c>
    </row>
    <row r="277" spans="2:9" ht="15.95" customHeight="1" thickBot="1">
      <c r="B277" s="22"/>
      <c r="C277" s="27">
        <f t="shared" si="33"/>
        <v>264</v>
      </c>
      <c r="D277" s="38">
        <f t="shared" si="34"/>
        <v>0</v>
      </c>
      <c r="E277" s="38">
        <f t="shared" si="35"/>
        <v>0</v>
      </c>
      <c r="F277" s="38">
        <f t="shared" si="39"/>
        <v>-9.7278866008168826E-11</v>
      </c>
      <c r="G277" s="38">
        <f t="shared" si="36"/>
        <v>9.7278866008168826E-11</v>
      </c>
      <c r="H277" s="38">
        <f t="shared" si="37"/>
        <v>-1.9553052067641937E-8</v>
      </c>
      <c r="I277" s="38">
        <f t="shared" si="38"/>
        <v>0</v>
      </c>
    </row>
    <row r="278" spans="2:9" ht="15.95" customHeight="1">
      <c r="B278" s="22"/>
      <c r="C278" s="25">
        <f t="shared" si="33"/>
        <v>265</v>
      </c>
      <c r="D278" s="36">
        <f t="shared" si="34"/>
        <v>0</v>
      </c>
      <c r="E278" s="36">
        <f t="shared" si="35"/>
        <v>0</v>
      </c>
      <c r="F278" s="36">
        <f t="shared" si="39"/>
        <v>-9.7765260338209679E-11</v>
      </c>
      <c r="G278" s="37">
        <f t="shared" si="36"/>
        <v>9.7765260338209679E-11</v>
      </c>
      <c r="H278" s="37">
        <f t="shared" si="37"/>
        <v>-1.9650817327980147E-8</v>
      </c>
      <c r="I278" s="36">
        <f t="shared" si="38"/>
        <v>0</v>
      </c>
    </row>
    <row r="279" spans="2:9" ht="15.95" customHeight="1">
      <c r="B279" s="22" t="s">
        <v>75</v>
      </c>
      <c r="C279" s="25">
        <f t="shared" si="33"/>
        <v>266</v>
      </c>
      <c r="D279" s="36">
        <f t="shared" si="34"/>
        <v>0</v>
      </c>
      <c r="E279" s="36">
        <f t="shared" si="35"/>
        <v>0</v>
      </c>
      <c r="F279" s="36">
        <f t="shared" si="39"/>
        <v>-9.8254086639900721E-11</v>
      </c>
      <c r="G279" s="37">
        <f t="shared" si="36"/>
        <v>9.8254086639900721E-11</v>
      </c>
      <c r="H279" s="37">
        <f t="shared" si="37"/>
        <v>-1.9749071414620047E-8</v>
      </c>
      <c r="I279" s="36">
        <f t="shared" si="38"/>
        <v>0</v>
      </c>
    </row>
    <row r="280" spans="2:9" ht="15.95" customHeight="1">
      <c r="B280" s="22"/>
      <c r="C280" s="23">
        <f t="shared" si="33"/>
        <v>267</v>
      </c>
      <c r="D280" s="36">
        <f t="shared" si="34"/>
        <v>0</v>
      </c>
      <c r="E280" s="36">
        <f t="shared" si="35"/>
        <v>0</v>
      </c>
      <c r="F280" s="36">
        <f t="shared" si="39"/>
        <v>-9.8745357073100235E-11</v>
      </c>
      <c r="G280" s="36">
        <f t="shared" si="36"/>
        <v>9.8745357073100235E-11</v>
      </c>
      <c r="H280" s="36">
        <f t="shared" si="37"/>
        <v>-1.9847816771693146E-8</v>
      </c>
      <c r="I280" s="36">
        <f t="shared" si="38"/>
        <v>0</v>
      </c>
    </row>
    <row r="281" spans="2:9" ht="15.95" customHeight="1">
      <c r="B281" s="22"/>
      <c r="C281" s="23">
        <f t="shared" si="33"/>
        <v>268</v>
      </c>
      <c r="D281" s="36">
        <f t="shared" si="34"/>
        <v>0</v>
      </c>
      <c r="E281" s="36">
        <f t="shared" si="35"/>
        <v>0</v>
      </c>
      <c r="F281" s="36">
        <f t="shared" si="39"/>
        <v>-9.9239083858465739E-11</v>
      </c>
      <c r="G281" s="36">
        <f t="shared" si="36"/>
        <v>9.9239083858465739E-11</v>
      </c>
      <c r="H281" s="36">
        <f t="shared" si="37"/>
        <v>-1.9947055855551611E-8</v>
      </c>
      <c r="I281" s="36">
        <f t="shared" si="38"/>
        <v>0</v>
      </c>
    </row>
    <row r="282" spans="2:9" ht="15.95" customHeight="1">
      <c r="B282" s="22"/>
      <c r="C282" s="23">
        <f t="shared" si="33"/>
        <v>269</v>
      </c>
      <c r="D282" s="36">
        <f t="shared" si="34"/>
        <v>0</v>
      </c>
      <c r="E282" s="36">
        <f t="shared" si="35"/>
        <v>0</v>
      </c>
      <c r="F282" s="36">
        <f t="shared" si="39"/>
        <v>-9.9735279277758065E-11</v>
      </c>
      <c r="G282" s="36">
        <f t="shared" si="36"/>
        <v>9.9735279277758065E-11</v>
      </c>
      <c r="H282" s="36">
        <f t="shared" si="37"/>
        <v>-2.0046791134829368E-8</v>
      </c>
      <c r="I282" s="36">
        <f t="shared" si="38"/>
        <v>0</v>
      </c>
    </row>
    <row r="283" spans="2:9" ht="15.95" customHeight="1" thickBot="1">
      <c r="B283" s="22"/>
      <c r="C283" s="27">
        <f t="shared" si="33"/>
        <v>270</v>
      </c>
      <c r="D283" s="38">
        <f t="shared" si="34"/>
        <v>0</v>
      </c>
      <c r="E283" s="38">
        <f t="shared" si="35"/>
        <v>0</v>
      </c>
      <c r="F283" s="38">
        <f t="shared" si="39"/>
        <v>-1.0023395567414684E-10</v>
      </c>
      <c r="G283" s="38">
        <f t="shared" si="36"/>
        <v>1.0023395567414684E-10</v>
      </c>
      <c r="H283" s="38">
        <f t="shared" si="37"/>
        <v>-2.0147025090503515E-8</v>
      </c>
      <c r="I283" s="38">
        <f t="shared" si="38"/>
        <v>0</v>
      </c>
    </row>
    <row r="284" spans="2:9" ht="15.95" customHeight="1">
      <c r="B284" s="22"/>
      <c r="C284" s="25">
        <f t="shared" si="33"/>
        <v>271</v>
      </c>
      <c r="D284" s="36">
        <f t="shared" si="34"/>
        <v>0</v>
      </c>
      <c r="E284" s="36">
        <f t="shared" si="35"/>
        <v>0</v>
      </c>
      <c r="F284" s="36">
        <f t="shared" si="39"/>
        <v>-1.0073512545251757E-10</v>
      </c>
      <c r="G284" s="37">
        <f t="shared" si="36"/>
        <v>1.0073512545251757E-10</v>
      </c>
      <c r="H284" s="37">
        <f t="shared" si="37"/>
        <v>-2.0247760215956033E-8</v>
      </c>
      <c r="I284" s="36">
        <f t="shared" si="38"/>
        <v>0</v>
      </c>
    </row>
    <row r="285" spans="2:9" ht="15.95" customHeight="1">
      <c r="B285" s="22" t="s">
        <v>76</v>
      </c>
      <c r="C285" s="25">
        <f t="shared" si="33"/>
        <v>272</v>
      </c>
      <c r="D285" s="36">
        <f t="shared" si="34"/>
        <v>0</v>
      </c>
      <c r="E285" s="36">
        <f t="shared" si="35"/>
        <v>0</v>
      </c>
      <c r="F285" s="36">
        <f t="shared" si="39"/>
        <v>-1.0123880107978016E-10</v>
      </c>
      <c r="G285" s="37">
        <f t="shared" si="36"/>
        <v>1.0123880107978016E-10</v>
      </c>
      <c r="H285" s="37">
        <f t="shared" si="37"/>
        <v>-2.0348999017035813E-8</v>
      </c>
      <c r="I285" s="36">
        <f t="shared" si="38"/>
        <v>0</v>
      </c>
    </row>
    <row r="286" spans="2:9" ht="15.95" customHeight="1">
      <c r="B286" s="22"/>
      <c r="C286" s="23">
        <f t="shared" si="33"/>
        <v>273</v>
      </c>
      <c r="D286" s="36">
        <f t="shared" si="34"/>
        <v>0</v>
      </c>
      <c r="E286" s="36">
        <f t="shared" si="35"/>
        <v>0</v>
      </c>
      <c r="F286" s="36">
        <f t="shared" si="39"/>
        <v>-1.0174499508517906E-10</v>
      </c>
      <c r="G286" s="36">
        <f t="shared" si="36"/>
        <v>1.0174499508517906E-10</v>
      </c>
      <c r="H286" s="36">
        <f t="shared" si="37"/>
        <v>-2.0450744012120992E-8</v>
      </c>
      <c r="I286" s="36">
        <f t="shared" si="38"/>
        <v>0</v>
      </c>
    </row>
    <row r="287" spans="2:9" ht="15.95" customHeight="1">
      <c r="B287" s="22"/>
      <c r="C287" s="23">
        <f t="shared" si="33"/>
        <v>274</v>
      </c>
      <c r="D287" s="36">
        <f t="shared" si="34"/>
        <v>0</v>
      </c>
      <c r="E287" s="36">
        <f t="shared" si="35"/>
        <v>0</v>
      </c>
      <c r="F287" s="36">
        <f t="shared" si="39"/>
        <v>-1.0225372006060495E-10</v>
      </c>
      <c r="G287" s="36">
        <f t="shared" si="36"/>
        <v>1.0225372006060495E-10</v>
      </c>
      <c r="H287" s="36">
        <f t="shared" si="37"/>
        <v>-2.0552997732181597E-8</v>
      </c>
      <c r="I287" s="36">
        <f t="shared" si="38"/>
        <v>0</v>
      </c>
    </row>
    <row r="288" spans="2:9" ht="15.95" customHeight="1">
      <c r="B288" s="22"/>
      <c r="C288" s="23">
        <f t="shared" si="33"/>
        <v>275</v>
      </c>
      <c r="D288" s="36">
        <f t="shared" si="34"/>
        <v>0</v>
      </c>
      <c r="E288" s="36">
        <f t="shared" si="35"/>
        <v>0</v>
      </c>
      <c r="F288" s="36">
        <f t="shared" si="39"/>
        <v>-1.0276498866090798E-10</v>
      </c>
      <c r="G288" s="36">
        <f t="shared" si="36"/>
        <v>1.0276498866090798E-10</v>
      </c>
      <c r="H288" s="36">
        <f t="shared" si="37"/>
        <v>-2.0655762720842505E-8</v>
      </c>
      <c r="I288" s="36">
        <f t="shared" si="38"/>
        <v>0</v>
      </c>
    </row>
    <row r="289" spans="2:9" ht="15.95" customHeight="1" thickBot="1">
      <c r="B289" s="22"/>
      <c r="C289" s="27">
        <f t="shared" si="33"/>
        <v>276</v>
      </c>
      <c r="D289" s="38">
        <f t="shared" si="34"/>
        <v>0</v>
      </c>
      <c r="E289" s="38">
        <f t="shared" si="35"/>
        <v>0</v>
      </c>
      <c r="F289" s="38">
        <f t="shared" si="39"/>
        <v>-1.0327881360421251E-10</v>
      </c>
      <c r="G289" s="38">
        <f t="shared" si="36"/>
        <v>1.0327881360421251E-10</v>
      </c>
      <c r="H289" s="38">
        <f t="shared" si="37"/>
        <v>-2.0759041534446718E-8</v>
      </c>
      <c r="I289" s="38">
        <f t="shared" si="38"/>
        <v>0</v>
      </c>
    </row>
    <row r="290" spans="2:9" ht="15.95" customHeight="1">
      <c r="B290" s="22"/>
      <c r="C290" s="25">
        <f t="shared" si="33"/>
        <v>277</v>
      </c>
      <c r="D290" s="36">
        <f t="shared" si="34"/>
        <v>0</v>
      </c>
      <c r="E290" s="36">
        <f t="shared" si="35"/>
        <v>0</v>
      </c>
      <c r="F290" s="36">
        <f t="shared" si="39"/>
        <v>-1.0379520767223358E-10</v>
      </c>
      <c r="G290" s="37">
        <f t="shared" si="36"/>
        <v>1.0379520767223358E-10</v>
      </c>
      <c r="H290" s="37">
        <f t="shared" si="37"/>
        <v>-2.086283674211895E-8</v>
      </c>
      <c r="I290" s="36">
        <f t="shared" si="38"/>
        <v>0</v>
      </c>
    </row>
    <row r="291" spans="2:9" ht="15.95" customHeight="1">
      <c r="B291" s="22" t="s">
        <v>77</v>
      </c>
      <c r="C291" s="25">
        <f t="shared" si="33"/>
        <v>278</v>
      </c>
      <c r="D291" s="36">
        <f t="shared" si="34"/>
        <v>0</v>
      </c>
      <c r="E291" s="36">
        <f t="shared" si="35"/>
        <v>0</v>
      </c>
      <c r="F291" s="36">
        <f t="shared" si="39"/>
        <v>-1.0431418371059474E-10</v>
      </c>
      <c r="G291" s="37">
        <f t="shared" si="36"/>
        <v>1.0431418371059474E-10</v>
      </c>
      <c r="H291" s="37">
        <f t="shared" si="37"/>
        <v>-2.0967150925829544E-8</v>
      </c>
      <c r="I291" s="36">
        <f t="shared" si="38"/>
        <v>0</v>
      </c>
    </row>
    <row r="292" spans="2:9" ht="15.95" customHeight="1">
      <c r="B292" s="22"/>
      <c r="C292" s="23">
        <f t="shared" si="33"/>
        <v>279</v>
      </c>
      <c r="D292" s="36">
        <f t="shared" si="34"/>
        <v>0</v>
      </c>
      <c r="E292" s="36">
        <f t="shared" si="35"/>
        <v>0</v>
      </c>
      <c r="F292" s="36">
        <f t="shared" si="39"/>
        <v>-1.0483575462914772E-10</v>
      </c>
      <c r="G292" s="36">
        <f t="shared" si="36"/>
        <v>1.0483575462914772E-10</v>
      </c>
      <c r="H292" s="36">
        <f t="shared" si="37"/>
        <v>-2.1071986680458691E-8</v>
      </c>
      <c r="I292" s="36">
        <f t="shared" si="38"/>
        <v>0</v>
      </c>
    </row>
    <row r="293" spans="2:9" ht="15.95" customHeight="1">
      <c r="B293" s="22"/>
      <c r="C293" s="23">
        <f t="shared" si="33"/>
        <v>280</v>
      </c>
      <c r="D293" s="36">
        <f t="shared" si="34"/>
        <v>0</v>
      </c>
      <c r="E293" s="36">
        <f t="shared" si="35"/>
        <v>0</v>
      </c>
      <c r="F293" s="36">
        <f t="shared" si="39"/>
        <v>-1.0535993340229345E-10</v>
      </c>
      <c r="G293" s="36">
        <f t="shared" si="36"/>
        <v>1.0535993340229345E-10</v>
      </c>
      <c r="H293" s="36">
        <f t="shared" si="37"/>
        <v>-2.1177346613860986E-8</v>
      </c>
      <c r="I293" s="36">
        <f t="shared" si="38"/>
        <v>0</v>
      </c>
    </row>
    <row r="294" spans="2:9" ht="15.95" customHeight="1">
      <c r="B294" s="22"/>
      <c r="C294" s="23">
        <f t="shared" si="33"/>
        <v>281</v>
      </c>
      <c r="D294" s="36">
        <f t="shared" si="34"/>
        <v>0</v>
      </c>
      <c r="E294" s="36">
        <f t="shared" si="35"/>
        <v>0</v>
      </c>
      <c r="F294" s="36">
        <f t="shared" si="39"/>
        <v>-1.0588673306930493E-10</v>
      </c>
      <c r="G294" s="36">
        <f t="shared" si="36"/>
        <v>1.0588673306930493E-10</v>
      </c>
      <c r="H294" s="36">
        <f t="shared" si="37"/>
        <v>-2.128323334693029E-8</v>
      </c>
      <c r="I294" s="36">
        <f t="shared" si="38"/>
        <v>0</v>
      </c>
    </row>
    <row r="295" spans="2:9" ht="15.95" customHeight="1" thickBot="1">
      <c r="B295" s="22"/>
      <c r="C295" s="27">
        <f t="shared" si="33"/>
        <v>282</v>
      </c>
      <c r="D295" s="38">
        <f t="shared" si="34"/>
        <v>0</v>
      </c>
      <c r="E295" s="38">
        <f t="shared" si="35"/>
        <v>0</v>
      </c>
      <c r="F295" s="38">
        <f t="shared" si="39"/>
        <v>-1.0641616673465146E-10</v>
      </c>
      <c r="G295" s="38">
        <f t="shared" si="36"/>
        <v>1.0641616673465146E-10</v>
      </c>
      <c r="H295" s="38">
        <f t="shared" si="37"/>
        <v>-2.1389649513664942E-8</v>
      </c>
      <c r="I295" s="38">
        <f t="shared" si="38"/>
        <v>0</v>
      </c>
    </row>
    <row r="296" spans="2:9" ht="15.95" customHeight="1">
      <c r="B296" s="22"/>
      <c r="C296" s="25">
        <f t="shared" si="33"/>
        <v>283</v>
      </c>
      <c r="D296" s="36">
        <f t="shared" si="34"/>
        <v>0</v>
      </c>
      <c r="E296" s="36">
        <f t="shared" si="35"/>
        <v>0</v>
      </c>
      <c r="F296" s="36">
        <f t="shared" si="39"/>
        <v>-1.0694824756832469E-10</v>
      </c>
      <c r="G296" s="37">
        <f t="shared" si="36"/>
        <v>1.0694824756832469E-10</v>
      </c>
      <c r="H296" s="37">
        <f t="shared" si="37"/>
        <v>-2.1496597761233265E-8</v>
      </c>
      <c r="I296" s="36">
        <f t="shared" si="38"/>
        <v>0</v>
      </c>
    </row>
    <row r="297" spans="2:9" ht="15.95" customHeight="1">
      <c r="B297" s="22" t="s">
        <v>78</v>
      </c>
      <c r="C297" s="25">
        <f t="shared" si="33"/>
        <v>284</v>
      </c>
      <c r="D297" s="36">
        <f t="shared" si="34"/>
        <v>0</v>
      </c>
      <c r="E297" s="36">
        <f t="shared" si="35"/>
        <v>0</v>
      </c>
      <c r="F297" s="36">
        <f t="shared" si="39"/>
        <v>-1.0748298880616631E-10</v>
      </c>
      <c r="G297" s="37">
        <f t="shared" si="36"/>
        <v>1.0748298880616631E-10</v>
      </c>
      <c r="H297" s="37">
        <f t="shared" si="37"/>
        <v>-2.1604080750039431E-8</v>
      </c>
      <c r="I297" s="36">
        <f t="shared" si="38"/>
        <v>0</v>
      </c>
    </row>
    <row r="298" spans="2:9" ht="15.95" customHeight="1">
      <c r="B298" s="22"/>
      <c r="C298" s="23">
        <f t="shared" si="33"/>
        <v>285</v>
      </c>
      <c r="D298" s="36">
        <f t="shared" si="34"/>
        <v>0</v>
      </c>
      <c r="E298" s="36">
        <f t="shared" si="35"/>
        <v>0</v>
      </c>
      <c r="F298" s="36">
        <f t="shared" si="39"/>
        <v>-1.0802040375019715E-10</v>
      </c>
      <c r="G298" s="36">
        <f t="shared" si="36"/>
        <v>1.0802040375019715E-10</v>
      </c>
      <c r="H298" s="36">
        <f t="shared" si="37"/>
        <v>-2.171210115378963E-8</v>
      </c>
      <c r="I298" s="36">
        <f t="shared" si="38"/>
        <v>0</v>
      </c>
    </row>
    <row r="299" spans="2:9" ht="15.95" customHeight="1">
      <c r="B299" s="22"/>
      <c r="C299" s="23">
        <f t="shared" si="33"/>
        <v>286</v>
      </c>
      <c r="D299" s="36">
        <f t="shared" si="34"/>
        <v>0</v>
      </c>
      <c r="E299" s="36">
        <f t="shared" si="35"/>
        <v>0</v>
      </c>
      <c r="F299" s="36">
        <f t="shared" si="39"/>
        <v>-1.0856050576894814E-10</v>
      </c>
      <c r="G299" s="36">
        <f t="shared" si="36"/>
        <v>1.0856050576894814E-10</v>
      </c>
      <c r="H299" s="36">
        <f t="shared" si="37"/>
        <v>-2.1820661659558578E-8</v>
      </c>
      <c r="I299" s="36">
        <f t="shared" si="38"/>
        <v>0</v>
      </c>
    </row>
    <row r="300" spans="2:9" ht="15.95" customHeight="1">
      <c r="B300" s="22"/>
      <c r="C300" s="23">
        <f t="shared" si="33"/>
        <v>287</v>
      </c>
      <c r="D300" s="36">
        <f t="shared" si="34"/>
        <v>0</v>
      </c>
      <c r="E300" s="36">
        <f t="shared" si="35"/>
        <v>0</v>
      </c>
      <c r="F300" s="36">
        <f t="shared" si="39"/>
        <v>-1.0910330829779288E-10</v>
      </c>
      <c r="G300" s="36">
        <f t="shared" si="36"/>
        <v>1.0910330829779288E-10</v>
      </c>
      <c r="H300" s="36">
        <f t="shared" si="37"/>
        <v>-2.192976496785637E-8</v>
      </c>
      <c r="I300" s="36">
        <f t="shared" si="38"/>
        <v>0</v>
      </c>
    </row>
    <row r="301" spans="2:9" ht="15.95" customHeight="1" thickBot="1">
      <c r="B301" s="22"/>
      <c r="C301" s="27">
        <f t="shared" si="33"/>
        <v>288</v>
      </c>
      <c r="D301" s="38">
        <f t="shared" si="34"/>
        <v>0</v>
      </c>
      <c r="E301" s="38">
        <f t="shared" si="35"/>
        <v>0</v>
      </c>
      <c r="F301" s="38">
        <f t="shared" si="39"/>
        <v>-1.0964882483928184E-10</v>
      </c>
      <c r="G301" s="38">
        <f t="shared" si="36"/>
        <v>1.0964882483928184E-10</v>
      </c>
      <c r="H301" s="38">
        <f t="shared" si="37"/>
        <v>-2.203941379269565E-8</v>
      </c>
      <c r="I301" s="38">
        <f t="shared" si="38"/>
        <v>0</v>
      </c>
    </row>
    <row r="302" spans="2:9" ht="15.95" customHeight="1">
      <c r="B302" s="22"/>
      <c r="C302" s="25">
        <f t="shared" si="33"/>
        <v>289</v>
      </c>
      <c r="D302" s="36">
        <f t="shared" si="34"/>
        <v>0</v>
      </c>
      <c r="E302" s="36">
        <f t="shared" si="35"/>
        <v>0</v>
      </c>
      <c r="F302" s="36">
        <f t="shared" si="39"/>
        <v>-1.1019706896347824E-10</v>
      </c>
      <c r="G302" s="37">
        <f t="shared" si="36"/>
        <v>1.1019706896347824E-10</v>
      </c>
      <c r="H302" s="37">
        <f t="shared" si="37"/>
        <v>-2.214961086165913E-8</v>
      </c>
      <c r="I302" s="36">
        <f t="shared" si="38"/>
        <v>0</v>
      </c>
    </row>
    <row r="303" spans="2:9" ht="15.95" customHeight="1">
      <c r="B303" s="22" t="s">
        <v>79</v>
      </c>
      <c r="C303" s="25">
        <f t="shared" si="33"/>
        <v>290</v>
      </c>
      <c r="D303" s="36">
        <f t="shared" si="34"/>
        <v>0</v>
      </c>
      <c r="E303" s="36">
        <f t="shared" si="35"/>
        <v>0</v>
      </c>
      <c r="F303" s="36">
        <f t="shared" si="39"/>
        <v>-1.1074805430829564E-10</v>
      </c>
      <c r="G303" s="37">
        <f t="shared" si="36"/>
        <v>1.1074805430829564E-10</v>
      </c>
      <c r="H303" s="37">
        <f t="shared" si="37"/>
        <v>-2.2260358915967424E-8</v>
      </c>
      <c r="I303" s="36">
        <f t="shared" si="38"/>
        <v>0</v>
      </c>
    </row>
    <row r="304" spans="2:9" ht="15.95" customHeight="1">
      <c r="B304" s="22"/>
      <c r="C304" s="23">
        <f t="shared" si="33"/>
        <v>291</v>
      </c>
      <c r="D304" s="36">
        <f t="shared" si="34"/>
        <v>0</v>
      </c>
      <c r="E304" s="36">
        <f t="shared" si="35"/>
        <v>0</v>
      </c>
      <c r="F304" s="36">
        <f t="shared" si="39"/>
        <v>-1.1130179457983711E-10</v>
      </c>
      <c r="G304" s="36">
        <f t="shared" si="36"/>
        <v>1.1130179457983711E-10</v>
      </c>
      <c r="H304" s="36">
        <f t="shared" si="37"/>
        <v>-2.237166071054726E-8</v>
      </c>
      <c r="I304" s="36">
        <f t="shared" si="38"/>
        <v>0</v>
      </c>
    </row>
    <row r="305" spans="2:9" ht="15.95" customHeight="1">
      <c r="B305" s="22"/>
      <c r="C305" s="23">
        <f t="shared" ref="C305:C313" si="40">1+C304</f>
        <v>292</v>
      </c>
      <c r="D305" s="36">
        <f t="shared" ref="D305:D313" si="41">IF(H304&lt;1,0,D304)</f>
        <v>0</v>
      </c>
      <c r="E305" s="36">
        <f t="shared" ref="E305:E313" si="42">F305*$G$7</f>
        <v>0</v>
      </c>
      <c r="F305" s="36">
        <f t="shared" si="39"/>
        <v>-1.1185830355273629E-10</v>
      </c>
      <c r="G305" s="36">
        <f t="shared" ref="G305:G313" si="43">D305-F305</f>
        <v>1.1185830355273629E-10</v>
      </c>
      <c r="H305" s="36">
        <f t="shared" ref="H305:H313" si="44">H304-G305</f>
        <v>-2.2483519014099995E-8</v>
      </c>
      <c r="I305" s="36">
        <f t="shared" ref="I305:I313" si="45">D305+E305</f>
        <v>0</v>
      </c>
    </row>
    <row r="306" spans="2:9" ht="15.95" customHeight="1">
      <c r="B306" s="22"/>
      <c r="C306" s="23">
        <f t="shared" si="40"/>
        <v>293</v>
      </c>
      <c r="D306" s="36">
        <f t="shared" si="41"/>
        <v>0</v>
      </c>
      <c r="E306" s="36">
        <f t="shared" si="42"/>
        <v>0</v>
      </c>
      <c r="F306" s="36">
        <f t="shared" si="39"/>
        <v>-1.1241759507049997E-10</v>
      </c>
      <c r="G306" s="36">
        <f t="shared" si="43"/>
        <v>1.1241759507049997E-10</v>
      </c>
      <c r="H306" s="36">
        <f t="shared" si="44"/>
        <v>-2.2595936609170494E-8</v>
      </c>
      <c r="I306" s="36">
        <f t="shared" si="45"/>
        <v>0</v>
      </c>
    </row>
    <row r="307" spans="2:9" ht="15.95" customHeight="1" thickBot="1">
      <c r="B307" s="22"/>
      <c r="C307" s="27">
        <f t="shared" si="40"/>
        <v>294</v>
      </c>
      <c r="D307" s="38">
        <f t="shared" si="41"/>
        <v>0</v>
      </c>
      <c r="E307" s="38">
        <f t="shared" si="42"/>
        <v>0</v>
      </c>
      <c r="F307" s="38">
        <f t="shared" si="39"/>
        <v>-1.1297968304585246E-10</v>
      </c>
      <c r="G307" s="38">
        <f t="shared" si="43"/>
        <v>1.1297968304585246E-10</v>
      </c>
      <c r="H307" s="38">
        <f t="shared" si="44"/>
        <v>-2.2708916292216346E-8</v>
      </c>
      <c r="I307" s="38">
        <f t="shared" si="45"/>
        <v>0</v>
      </c>
    </row>
    <row r="308" spans="2:9" ht="15.95" customHeight="1">
      <c r="B308" s="22"/>
      <c r="C308" s="25">
        <f t="shared" si="40"/>
        <v>295</v>
      </c>
      <c r="D308" s="36">
        <f t="shared" si="41"/>
        <v>0</v>
      </c>
      <c r="E308" s="36">
        <f t="shared" si="42"/>
        <v>0</v>
      </c>
      <c r="F308" s="36">
        <f t="shared" si="39"/>
        <v>-1.1354458146108172E-10</v>
      </c>
      <c r="G308" s="37">
        <f t="shared" si="43"/>
        <v>1.1354458146108172E-10</v>
      </c>
      <c r="H308" s="37">
        <f t="shared" si="44"/>
        <v>-2.2822460873677429E-8</v>
      </c>
      <c r="I308" s="36">
        <f t="shared" si="45"/>
        <v>0</v>
      </c>
    </row>
    <row r="309" spans="2:9" ht="15.95" customHeight="1">
      <c r="B309" s="22" t="s">
        <v>80</v>
      </c>
      <c r="C309" s="25">
        <f t="shared" si="40"/>
        <v>296</v>
      </c>
      <c r="D309" s="36">
        <f t="shared" si="41"/>
        <v>0</v>
      </c>
      <c r="E309" s="36">
        <f t="shared" si="42"/>
        <v>0</v>
      </c>
      <c r="F309" s="36">
        <f t="shared" si="39"/>
        <v>-1.1411230436838714E-10</v>
      </c>
      <c r="G309" s="37">
        <f t="shared" si="43"/>
        <v>1.1411230436838714E-10</v>
      </c>
      <c r="H309" s="37">
        <f t="shared" si="44"/>
        <v>-2.2936573178045818E-8</v>
      </c>
      <c r="I309" s="36">
        <f t="shared" si="45"/>
        <v>0</v>
      </c>
    </row>
    <row r="310" spans="2:9" ht="15.95" customHeight="1">
      <c r="B310" s="22"/>
      <c r="C310" s="23">
        <f t="shared" si="40"/>
        <v>297</v>
      </c>
      <c r="D310" s="36">
        <f t="shared" si="41"/>
        <v>0</v>
      </c>
      <c r="E310" s="36">
        <f t="shared" si="42"/>
        <v>0</v>
      </c>
      <c r="F310" s="36">
        <f t="shared" si="39"/>
        <v>-1.1468286589022909E-10</v>
      </c>
      <c r="G310" s="36">
        <f t="shared" si="43"/>
        <v>1.1468286589022909E-10</v>
      </c>
      <c r="H310" s="36">
        <f t="shared" si="44"/>
        <v>-2.3051256043936047E-8</v>
      </c>
      <c r="I310" s="36">
        <f t="shared" si="45"/>
        <v>0</v>
      </c>
    </row>
    <row r="311" spans="2:9" ht="15.95" customHeight="1">
      <c r="B311" s="22"/>
      <c r="C311" s="23">
        <f t="shared" si="40"/>
        <v>298</v>
      </c>
      <c r="D311" s="36">
        <f t="shared" si="41"/>
        <v>0</v>
      </c>
      <c r="E311" s="36">
        <f t="shared" si="42"/>
        <v>0</v>
      </c>
      <c r="F311" s="36">
        <f t="shared" si="39"/>
        <v>-1.1525628021968023E-10</v>
      </c>
      <c r="G311" s="36">
        <f t="shared" si="43"/>
        <v>1.1525628021968023E-10</v>
      </c>
      <c r="H311" s="36">
        <f t="shared" si="44"/>
        <v>-2.3166512324155729E-8</v>
      </c>
      <c r="I311" s="36">
        <f t="shared" si="45"/>
        <v>0</v>
      </c>
    </row>
    <row r="312" spans="2:9" ht="15.95" customHeight="1">
      <c r="B312" s="22"/>
      <c r="C312" s="23">
        <f t="shared" si="40"/>
        <v>299</v>
      </c>
      <c r="D312" s="36">
        <f t="shared" si="41"/>
        <v>0</v>
      </c>
      <c r="E312" s="36">
        <f t="shared" si="42"/>
        <v>0</v>
      </c>
      <c r="F312" s="36">
        <f t="shared" si="39"/>
        <v>-1.1583256162077864E-10</v>
      </c>
      <c r="G312" s="36">
        <f t="shared" si="43"/>
        <v>1.1583256162077864E-10</v>
      </c>
      <c r="H312" s="36">
        <f t="shared" si="44"/>
        <v>-2.3282344885776506E-8</v>
      </c>
      <c r="I312" s="36">
        <f t="shared" si="45"/>
        <v>0</v>
      </c>
    </row>
    <row r="313" spans="2:9" ht="15.95" customHeight="1" thickBot="1">
      <c r="B313" s="22"/>
      <c r="C313" s="27">
        <f t="shared" si="40"/>
        <v>300</v>
      </c>
      <c r="D313" s="38">
        <f t="shared" si="41"/>
        <v>0</v>
      </c>
      <c r="E313" s="38">
        <f t="shared" si="42"/>
        <v>0</v>
      </c>
      <c r="F313" s="38">
        <f t="shared" si="39"/>
        <v>-1.1641172442888251E-10</v>
      </c>
      <c r="G313" s="38">
        <f t="shared" si="43"/>
        <v>1.1641172442888251E-10</v>
      </c>
      <c r="H313" s="38">
        <f t="shared" si="44"/>
        <v>-2.3398756610205389E-8</v>
      </c>
      <c r="I313" s="38">
        <f t="shared" si="45"/>
        <v>0</v>
      </c>
    </row>
  </sheetData>
  <mergeCells count="1">
    <mergeCell ref="C2:I2"/>
  </mergeCells>
  <phoneticPr fontId="0" type="noConversion"/>
  <pageMargins left="0.75" right="0.75" top="1" bottom="1" header="0.5" footer="0.5"/>
  <pageSetup paperSize="9" fitToHeight="0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I113"/>
  <sheetViews>
    <sheetView workbookViewId="0">
      <selection activeCell="F6" sqref="F6"/>
    </sheetView>
  </sheetViews>
  <sheetFormatPr defaultRowHeight="12.75"/>
  <cols>
    <col min="1" max="1" width="9.140625" style="1"/>
    <col min="2" max="2" width="9.140625" style="12"/>
    <col min="3" max="3" width="7.7109375" style="1" customWidth="1"/>
    <col min="4" max="4" width="15" style="1" customWidth="1"/>
    <col min="5" max="5" width="10.140625" style="1" bestFit="1" customWidth="1"/>
    <col min="6" max="6" width="20" style="1" customWidth="1"/>
    <col min="7" max="7" width="15.28515625" style="4" customWidth="1"/>
    <col min="8" max="8" width="20.140625" style="1" customWidth="1"/>
    <col min="9" max="9" width="16.28515625" style="1" customWidth="1"/>
    <col min="10" max="16384" width="9.140625" style="1"/>
  </cols>
  <sheetData>
    <row r="2" spans="2:9" ht="16.5" thickBot="1">
      <c r="C2" s="41" t="s">
        <v>12</v>
      </c>
      <c r="D2" s="41"/>
      <c r="E2" s="41"/>
      <c r="F2" s="41"/>
      <c r="G2" s="41"/>
      <c r="H2" s="41"/>
      <c r="I2" s="41"/>
    </row>
    <row r="4" spans="2:9" ht="15">
      <c r="C4" s="13" t="s">
        <v>2</v>
      </c>
      <c r="D4" s="13"/>
      <c r="E4" s="8"/>
      <c r="F4" s="16">
        <v>60000</v>
      </c>
      <c r="G4" s="1"/>
    </row>
    <row r="5" spans="2:9" ht="15">
      <c r="C5" s="13" t="s">
        <v>3</v>
      </c>
      <c r="D5" s="13"/>
      <c r="E5" s="8"/>
      <c r="F5" s="15">
        <v>9.5000000000000001E-2</v>
      </c>
      <c r="G5" s="1"/>
    </row>
    <row r="6" spans="2:9" ht="15">
      <c r="C6" s="13" t="s">
        <v>4</v>
      </c>
      <c r="D6" s="13"/>
      <c r="E6" s="8"/>
      <c r="F6" s="5">
        <v>1.1999999999999999E-3</v>
      </c>
      <c r="G6" s="1"/>
    </row>
    <row r="7" spans="2:9" ht="15">
      <c r="C7" s="13" t="s">
        <v>1</v>
      </c>
      <c r="D7" s="13"/>
      <c r="E7" s="8"/>
      <c r="F7" s="6">
        <v>0.03</v>
      </c>
      <c r="G7" s="1"/>
    </row>
    <row r="8" spans="2:9" ht="15">
      <c r="C8" s="13" t="s">
        <v>11</v>
      </c>
      <c r="D8" s="13"/>
      <c r="E8" s="8"/>
      <c r="F8" s="3">
        <v>60</v>
      </c>
      <c r="G8" s="14" t="s">
        <v>60</v>
      </c>
    </row>
    <row r="9" spans="2:9" ht="15" hidden="1">
      <c r="F9" s="14">
        <f>ROUNDDOWN(F8,0)</f>
        <v>60</v>
      </c>
      <c r="G9" s="1"/>
    </row>
    <row r="10" spans="2:9" ht="15" hidden="1">
      <c r="C10" s="2"/>
      <c r="F10" s="9" t="b">
        <f>AND(F9&lt;1011,F9&gt;0)</f>
        <v>1</v>
      </c>
      <c r="G10" s="3"/>
    </row>
    <row r="11" spans="2:9" ht="15">
      <c r="C11" s="2"/>
      <c r="F11" s="9"/>
      <c r="G11" s="3"/>
    </row>
    <row r="12" spans="2:9">
      <c r="B12" s="22"/>
      <c r="C12" s="34"/>
      <c r="D12" s="34"/>
      <c r="E12" s="34"/>
      <c r="F12" s="34"/>
      <c r="G12" s="35"/>
      <c r="H12" s="34"/>
      <c r="I12" s="34"/>
    </row>
    <row r="13" spans="2:9" s="7" customFormat="1" ht="25.5">
      <c r="B13" s="17"/>
      <c r="C13" s="18" t="s">
        <v>5</v>
      </c>
      <c r="D13" s="19" t="s">
        <v>6</v>
      </c>
      <c r="E13" s="19" t="s">
        <v>7</v>
      </c>
      <c r="F13" s="19" t="s">
        <v>0</v>
      </c>
      <c r="G13" s="20" t="s">
        <v>8</v>
      </c>
      <c r="H13" s="19" t="s">
        <v>9</v>
      </c>
      <c r="I13" s="21" t="s">
        <v>10</v>
      </c>
    </row>
    <row r="14" spans="2:9" ht="15.95" customHeight="1">
      <c r="B14" s="22"/>
      <c r="C14" s="29">
        <v>1</v>
      </c>
      <c r="D14" s="36">
        <f>IF(F10,(((POWER(1+(F5+F6)/4,F9))*(F5+F6)/4)/(POWER(1+(F5+F6)/4,F9)-1)*F4),0)</f>
        <v>1899.4014987640483</v>
      </c>
      <c r="E14" s="36">
        <f>IF(F10,F14*F7,0)</f>
        <v>43.290000000000006</v>
      </c>
      <c r="F14" s="36">
        <f>IF(F10,F4*(F5+F6)/12*3,0)</f>
        <v>1443.0000000000002</v>
      </c>
      <c r="G14" s="36">
        <f t="shared" ref="G14:G73" si="0">D14-F14</f>
        <v>456.40149876404803</v>
      </c>
      <c r="H14" s="36">
        <f>IF(F10,F4-G14,0)</f>
        <v>59543.598501235952</v>
      </c>
      <c r="I14" s="36">
        <f>D14+E14</f>
        <v>1942.6914987640482</v>
      </c>
    </row>
    <row r="15" spans="2:9" ht="15.95" customHeight="1">
      <c r="B15" s="22" t="s">
        <v>45</v>
      </c>
      <c r="C15" s="29">
        <f t="shared" ref="C15:C73" si="1">1+C14</f>
        <v>2</v>
      </c>
      <c r="D15" s="36">
        <f>IF(H14&lt;1,0,D14)</f>
        <v>1899.4014987640483</v>
      </c>
      <c r="E15" s="36">
        <f>F15*$F$7</f>
        <v>42.960706318641741</v>
      </c>
      <c r="F15" s="36">
        <f>H14*($F$5+$F$6)/4</f>
        <v>1432.0235439547248</v>
      </c>
      <c r="G15" s="36">
        <f t="shared" si="0"/>
        <v>467.37795480932346</v>
      </c>
      <c r="H15" s="36">
        <f t="shared" ref="H15:H73" si="2">H14-G15</f>
        <v>59076.22054642663</v>
      </c>
      <c r="I15" s="36">
        <f>D15+E15</f>
        <v>1942.36220508269</v>
      </c>
    </row>
    <row r="16" spans="2:9" ht="15.95" customHeight="1">
      <c r="B16" s="22"/>
      <c r="C16" s="29">
        <f t="shared" si="1"/>
        <v>3</v>
      </c>
      <c r="D16" s="36">
        <f>IF(H15&lt;1,0,D15)</f>
        <v>1899.4014987640483</v>
      </c>
      <c r="E16" s="36">
        <f t="shared" ref="E16:E73" si="3">F16*$F$7</f>
        <v>42.623493124246821</v>
      </c>
      <c r="F16" s="36">
        <f t="shared" ref="F16:F73" si="4">H15*($F$5+$F$6)/4</f>
        <v>1420.7831041415607</v>
      </c>
      <c r="G16" s="36">
        <f t="shared" si="0"/>
        <v>478.61839462248759</v>
      </c>
      <c r="H16" s="36">
        <f t="shared" si="2"/>
        <v>58597.602151804145</v>
      </c>
      <c r="I16" s="36">
        <f t="shared" ref="I16:I73" si="5">D16+E16</f>
        <v>1942.0249918882951</v>
      </c>
    </row>
    <row r="17" spans="2:9" ht="15.95" customHeight="1" thickBot="1">
      <c r="B17" s="22"/>
      <c r="C17" s="30">
        <f t="shared" si="1"/>
        <v>4</v>
      </c>
      <c r="D17" s="38">
        <f>IF(H16&lt;1,0,D16)</f>
        <v>1899.4014987640483</v>
      </c>
      <c r="E17" s="38">
        <f>F17*$F$7</f>
        <v>42.278169952526696</v>
      </c>
      <c r="F17" s="38">
        <f t="shared" si="4"/>
        <v>1409.2723317508899</v>
      </c>
      <c r="G17" s="38">
        <f t="shared" si="0"/>
        <v>490.12916701315839</v>
      </c>
      <c r="H17" s="38">
        <f t="shared" si="2"/>
        <v>58107.472984790984</v>
      </c>
      <c r="I17" s="38">
        <f t="shared" si="5"/>
        <v>1941.679668716575</v>
      </c>
    </row>
    <row r="18" spans="2:9" ht="15.95" customHeight="1">
      <c r="B18" s="22"/>
      <c r="C18" s="29">
        <f t="shared" si="1"/>
        <v>5</v>
      </c>
      <c r="D18" s="36">
        <f>IF(H17&lt;1,0,D17)</f>
        <v>1899.4014987640483</v>
      </c>
      <c r="E18" s="36">
        <f t="shared" si="3"/>
        <v>41.924541758526694</v>
      </c>
      <c r="F18" s="36">
        <f t="shared" si="4"/>
        <v>1397.4847252842233</v>
      </c>
      <c r="G18" s="36">
        <f t="shared" si="0"/>
        <v>501.916773479825</v>
      </c>
      <c r="H18" s="36">
        <f t="shared" si="2"/>
        <v>57605.556211311159</v>
      </c>
      <c r="I18" s="36">
        <f t="shared" si="5"/>
        <v>1941.3260405225749</v>
      </c>
    </row>
    <row r="19" spans="2:9" ht="15.95" customHeight="1">
      <c r="B19" s="22" t="s">
        <v>46</v>
      </c>
      <c r="C19" s="29">
        <f t="shared" si="1"/>
        <v>6</v>
      </c>
      <c r="D19" s="36">
        <f t="shared" ref="D19:D73" si="6">IF(H18&lt;1,0,D18)</f>
        <v>1899.4014987640483</v>
      </c>
      <c r="E19" s="36">
        <f t="shared" si="3"/>
        <v>41.562408806461001</v>
      </c>
      <c r="F19" s="36">
        <f t="shared" si="4"/>
        <v>1385.4136268820334</v>
      </c>
      <c r="G19" s="36">
        <f t="shared" si="0"/>
        <v>513.98787188201482</v>
      </c>
      <c r="H19" s="36">
        <f t="shared" si="2"/>
        <v>57091.568339429141</v>
      </c>
      <c r="I19" s="36">
        <f t="shared" si="5"/>
        <v>1940.9639075705093</v>
      </c>
    </row>
    <row r="20" spans="2:9" ht="15.95" customHeight="1">
      <c r="B20" s="22"/>
      <c r="C20" s="29">
        <f t="shared" si="1"/>
        <v>7</v>
      </c>
      <c r="D20" s="36">
        <f t="shared" si="6"/>
        <v>1899.4014987640483</v>
      </c>
      <c r="E20" s="36">
        <f t="shared" si="3"/>
        <v>41.191566556898131</v>
      </c>
      <c r="F20" s="36">
        <f t="shared" si="4"/>
        <v>1373.052218563271</v>
      </c>
      <c r="G20" s="36">
        <f t="shared" si="0"/>
        <v>526.34928020077723</v>
      </c>
      <c r="H20" s="36">
        <f t="shared" si="2"/>
        <v>56565.219059228366</v>
      </c>
      <c r="I20" s="36">
        <f t="shared" si="5"/>
        <v>1940.5930653209464</v>
      </c>
    </row>
    <row r="21" spans="2:9" ht="15.95" customHeight="1" thickBot="1">
      <c r="B21" s="22"/>
      <c r="C21" s="30">
        <f t="shared" si="1"/>
        <v>8</v>
      </c>
      <c r="D21" s="38">
        <f t="shared" si="6"/>
        <v>1899.4014987640483</v>
      </c>
      <c r="E21" s="38">
        <f t="shared" si="3"/>
        <v>40.811805551233263</v>
      </c>
      <c r="F21" s="38">
        <f t="shared" si="4"/>
        <v>1360.3935183744422</v>
      </c>
      <c r="G21" s="38">
        <f t="shared" si="0"/>
        <v>539.00798038960602</v>
      </c>
      <c r="H21" s="38">
        <f t="shared" si="2"/>
        <v>56026.211078838758</v>
      </c>
      <c r="I21" s="38">
        <f t="shared" si="5"/>
        <v>1940.2133043152814</v>
      </c>
    </row>
    <row r="22" spans="2:9" ht="15.95" customHeight="1">
      <c r="B22" s="22"/>
      <c r="C22" s="29">
        <f t="shared" si="1"/>
        <v>9</v>
      </c>
      <c r="D22" s="36">
        <f t="shared" si="6"/>
        <v>1899.4014987640483</v>
      </c>
      <c r="E22" s="36">
        <f t="shared" si="3"/>
        <v>40.422911293382164</v>
      </c>
      <c r="F22" s="36">
        <f t="shared" si="4"/>
        <v>1347.4303764460722</v>
      </c>
      <c r="G22" s="36">
        <f t="shared" si="0"/>
        <v>551.9711223179761</v>
      </c>
      <c r="H22" s="36">
        <f t="shared" si="2"/>
        <v>55474.239956520782</v>
      </c>
      <c r="I22" s="36">
        <f t="shared" si="5"/>
        <v>1939.8244100574304</v>
      </c>
    </row>
    <row r="23" spans="2:9" ht="15.95" customHeight="1">
      <c r="B23" s="22" t="s">
        <v>47</v>
      </c>
      <c r="C23" s="29">
        <f t="shared" si="1"/>
        <v>10</v>
      </c>
      <c r="D23" s="36">
        <f t="shared" si="6"/>
        <v>1899.4014987640483</v>
      </c>
      <c r="E23" s="36">
        <f t="shared" si="3"/>
        <v>40.024664128629745</v>
      </c>
      <c r="F23" s="36">
        <f t="shared" si="4"/>
        <v>1334.155470954325</v>
      </c>
      <c r="G23" s="36">
        <f t="shared" si="0"/>
        <v>565.24602780972327</v>
      </c>
      <c r="H23" s="36">
        <f t="shared" si="2"/>
        <v>54908.993928711061</v>
      </c>
      <c r="I23" s="36">
        <f t="shared" si="5"/>
        <v>1939.4261628926779</v>
      </c>
    </row>
    <row r="24" spans="2:9" ht="15.95" customHeight="1">
      <c r="B24" s="22"/>
      <c r="C24" s="29">
        <f t="shared" si="1"/>
        <v>11</v>
      </c>
      <c r="D24" s="36">
        <f t="shared" si="6"/>
        <v>1899.4014987640483</v>
      </c>
      <c r="E24" s="36">
        <f t="shared" si="3"/>
        <v>39.616839119565036</v>
      </c>
      <c r="F24" s="36">
        <f t="shared" si="4"/>
        <v>1320.5613039855011</v>
      </c>
      <c r="G24" s="36">
        <f t="shared" si="0"/>
        <v>578.84019477854713</v>
      </c>
      <c r="H24" s="36">
        <f t="shared" si="2"/>
        <v>54330.153733932515</v>
      </c>
      <c r="I24" s="36">
        <f t="shared" si="5"/>
        <v>1939.0183378836132</v>
      </c>
    </row>
    <row r="25" spans="2:9" ht="15.95" customHeight="1" thickBot="1">
      <c r="B25" s="22"/>
      <c r="C25" s="30">
        <f t="shared" si="1"/>
        <v>12</v>
      </c>
      <c r="D25" s="38">
        <f t="shared" si="6"/>
        <v>1899.4014987640483</v>
      </c>
      <c r="E25" s="38">
        <f t="shared" si="3"/>
        <v>39.199205919032309</v>
      </c>
      <c r="F25" s="38">
        <f t="shared" si="4"/>
        <v>1306.640197301077</v>
      </c>
      <c r="G25" s="38">
        <f t="shared" si="0"/>
        <v>592.76130146297123</v>
      </c>
      <c r="H25" s="38">
        <f t="shared" si="2"/>
        <v>53737.392432469547</v>
      </c>
      <c r="I25" s="38">
        <f t="shared" si="5"/>
        <v>1938.6007046830805</v>
      </c>
    </row>
    <row r="26" spans="2:9" ht="15.95" customHeight="1">
      <c r="B26" s="22"/>
      <c r="C26" s="29">
        <f t="shared" si="1"/>
        <v>13</v>
      </c>
      <c r="D26" s="36">
        <f t="shared" si="6"/>
        <v>1899.4014987640483</v>
      </c>
      <c r="E26" s="36">
        <f t="shared" si="3"/>
        <v>38.77152864002678</v>
      </c>
      <c r="F26" s="36">
        <f t="shared" si="4"/>
        <v>1292.3842880008926</v>
      </c>
      <c r="G26" s="36">
        <f t="shared" si="0"/>
        <v>607.01721076315562</v>
      </c>
      <c r="H26" s="36">
        <f t="shared" si="2"/>
        <v>53130.375221706388</v>
      </c>
      <c r="I26" s="36">
        <f t="shared" si="5"/>
        <v>1938.1730274040751</v>
      </c>
    </row>
    <row r="27" spans="2:9" ht="15.95" customHeight="1">
      <c r="B27" s="22" t="s">
        <v>48</v>
      </c>
      <c r="C27" s="29">
        <f t="shared" si="1"/>
        <v>14</v>
      </c>
      <c r="D27" s="36">
        <f t="shared" si="6"/>
        <v>1899.4014987640483</v>
      </c>
      <c r="E27" s="36">
        <f t="shared" si="3"/>
        <v>38.333565722461167</v>
      </c>
      <c r="F27" s="36">
        <f t="shared" si="4"/>
        <v>1277.7855240820388</v>
      </c>
      <c r="G27" s="36">
        <f t="shared" si="0"/>
        <v>621.61597468200944</v>
      </c>
      <c r="H27" s="36">
        <f t="shared" si="2"/>
        <v>52508.759247024376</v>
      </c>
      <c r="I27" s="36">
        <f t="shared" si="5"/>
        <v>1937.7350644865094</v>
      </c>
    </row>
    <row r="28" spans="2:9" ht="15.95" customHeight="1">
      <c r="B28" s="22"/>
      <c r="C28" s="29">
        <f t="shared" si="1"/>
        <v>15</v>
      </c>
      <c r="D28" s="36">
        <f t="shared" si="6"/>
        <v>1899.4014987640483</v>
      </c>
      <c r="E28" s="36">
        <f t="shared" si="3"/>
        <v>37.885069796728089</v>
      </c>
      <c r="F28" s="36">
        <f t="shared" si="4"/>
        <v>1262.8356598909363</v>
      </c>
      <c r="G28" s="36">
        <f t="shared" si="0"/>
        <v>636.56583887311194</v>
      </c>
      <c r="H28" s="36">
        <f t="shared" si="2"/>
        <v>51872.193408151266</v>
      </c>
      <c r="I28" s="36">
        <f t="shared" si="5"/>
        <v>1937.2865685607762</v>
      </c>
    </row>
    <row r="29" spans="2:9" ht="15.95" customHeight="1" thickBot="1">
      <c r="B29" s="22"/>
      <c r="C29" s="30">
        <f t="shared" si="1"/>
        <v>16</v>
      </c>
      <c r="D29" s="38">
        <f t="shared" si="6"/>
        <v>1899.4014987640483</v>
      </c>
      <c r="E29" s="38">
        <f t="shared" si="3"/>
        <v>37.425787543981137</v>
      </c>
      <c r="F29" s="38">
        <f t="shared" si="4"/>
        <v>1247.526251466038</v>
      </c>
      <c r="G29" s="38">
        <f t="shared" si="0"/>
        <v>651.87524729801021</v>
      </c>
      <c r="H29" s="38">
        <f t="shared" si="2"/>
        <v>51220.318160853254</v>
      </c>
      <c r="I29" s="38">
        <f t="shared" si="5"/>
        <v>1936.8272863080294</v>
      </c>
    </row>
    <row r="30" spans="2:9" ht="15.95" customHeight="1">
      <c r="B30" s="22"/>
      <c r="C30" s="29">
        <f t="shared" si="1"/>
        <v>17</v>
      </c>
      <c r="D30" s="36">
        <f t="shared" si="6"/>
        <v>1899.4014987640483</v>
      </c>
      <c r="E30" s="36">
        <f t="shared" si="3"/>
        <v>36.955459553055618</v>
      </c>
      <c r="F30" s="36">
        <f t="shared" si="4"/>
        <v>1231.8486517685208</v>
      </c>
      <c r="G30" s="36">
        <f t="shared" si="0"/>
        <v>667.55284699552749</v>
      </c>
      <c r="H30" s="36">
        <f t="shared" si="2"/>
        <v>50552.76531385773</v>
      </c>
      <c r="I30" s="36">
        <f t="shared" si="5"/>
        <v>1936.3569583171038</v>
      </c>
    </row>
    <row r="31" spans="2:9" ht="15.95" customHeight="1">
      <c r="B31" s="22" t="s">
        <v>49</v>
      </c>
      <c r="C31" s="29">
        <f t="shared" si="1"/>
        <v>18</v>
      </c>
      <c r="D31" s="36">
        <f t="shared" si="6"/>
        <v>1899.4014987640483</v>
      </c>
      <c r="E31" s="36">
        <f t="shared" si="3"/>
        <v>36.473820173948354</v>
      </c>
      <c r="F31" s="36">
        <f t="shared" si="4"/>
        <v>1215.7940057982785</v>
      </c>
      <c r="G31" s="36">
        <f t="shared" si="0"/>
        <v>683.60749296576978</v>
      </c>
      <c r="H31" s="36">
        <f t="shared" si="2"/>
        <v>49869.15782089196</v>
      </c>
      <c r="I31" s="36">
        <f t="shared" si="5"/>
        <v>1935.8753189379966</v>
      </c>
    </row>
    <row r="32" spans="2:9" ht="15.95" customHeight="1">
      <c r="B32" s="22"/>
      <c r="C32" s="31">
        <f t="shared" si="1"/>
        <v>19</v>
      </c>
      <c r="D32" s="36">
        <f t="shared" si="6"/>
        <v>1899.4014987640483</v>
      </c>
      <c r="E32" s="36">
        <f t="shared" si="3"/>
        <v>35.980597367773548</v>
      </c>
      <c r="F32" s="36">
        <f t="shared" si="4"/>
        <v>1199.3532455924517</v>
      </c>
      <c r="G32" s="36">
        <f t="shared" si="0"/>
        <v>700.04825317159657</v>
      </c>
      <c r="H32" s="36">
        <f t="shared" si="2"/>
        <v>49169.109567720363</v>
      </c>
      <c r="I32" s="36">
        <f t="shared" si="5"/>
        <v>1935.3820961318218</v>
      </c>
    </row>
    <row r="33" spans="2:9" ht="15.95" customHeight="1" thickBot="1">
      <c r="B33" s="22"/>
      <c r="C33" s="29">
        <f t="shared" si="1"/>
        <v>20</v>
      </c>
      <c r="D33" s="36">
        <f t="shared" si="6"/>
        <v>1899.4014987640483</v>
      </c>
      <c r="E33" s="36">
        <f t="shared" si="3"/>
        <v>35.475512553110242</v>
      </c>
      <c r="F33" s="36">
        <f t="shared" si="4"/>
        <v>1182.5170851036748</v>
      </c>
      <c r="G33" s="36">
        <f t="shared" si="0"/>
        <v>716.88441366037341</v>
      </c>
      <c r="H33" s="36">
        <f t="shared" si="2"/>
        <v>48452.22515405999</v>
      </c>
      <c r="I33" s="36">
        <f t="shared" si="5"/>
        <v>1934.8770113171586</v>
      </c>
    </row>
    <row r="34" spans="2:9" ht="15.95" customHeight="1">
      <c r="B34" s="22"/>
      <c r="C34" s="32">
        <f t="shared" si="1"/>
        <v>21</v>
      </c>
      <c r="D34" s="39">
        <f t="shared" si="6"/>
        <v>1899.4014987640483</v>
      </c>
      <c r="E34" s="39">
        <f t="shared" si="3"/>
        <v>34.958280448654286</v>
      </c>
      <c r="F34" s="39">
        <f t="shared" si="4"/>
        <v>1165.276014955143</v>
      </c>
      <c r="G34" s="39">
        <f t="shared" si="0"/>
        <v>734.1254838089053</v>
      </c>
      <c r="H34" s="39">
        <f t="shared" si="2"/>
        <v>47718.099670251082</v>
      </c>
      <c r="I34" s="39">
        <f t="shared" si="5"/>
        <v>1934.3597792127025</v>
      </c>
    </row>
    <row r="35" spans="2:9" ht="15.95" customHeight="1">
      <c r="B35" s="22" t="s">
        <v>50</v>
      </c>
      <c r="C35" s="29">
        <f t="shared" si="1"/>
        <v>22</v>
      </c>
      <c r="D35" s="36">
        <f t="shared" si="6"/>
        <v>1899.4014987640483</v>
      </c>
      <c r="E35" s="36">
        <f t="shared" si="3"/>
        <v>34.428608912086155</v>
      </c>
      <c r="F35" s="36">
        <f t="shared" si="4"/>
        <v>1147.6202970695385</v>
      </c>
      <c r="G35" s="36">
        <f t="shared" si="0"/>
        <v>751.78120169450972</v>
      </c>
      <c r="H35" s="36">
        <f t="shared" si="2"/>
        <v>46966.318468556572</v>
      </c>
      <c r="I35" s="36">
        <f t="shared" si="5"/>
        <v>1933.8301076761345</v>
      </c>
    </row>
    <row r="36" spans="2:9" ht="15.95" customHeight="1">
      <c r="B36" s="22"/>
      <c r="C36" s="29">
        <f t="shared" si="1"/>
        <v>23</v>
      </c>
      <c r="D36" s="36">
        <f t="shared" si="6"/>
        <v>1899.4014987640483</v>
      </c>
      <c r="E36" s="36">
        <f t="shared" si="3"/>
        <v>33.886198775063569</v>
      </c>
      <c r="F36" s="36">
        <f t="shared" si="4"/>
        <v>1129.5399591687856</v>
      </c>
      <c r="G36" s="36">
        <f t="shared" si="0"/>
        <v>769.86153959526268</v>
      </c>
      <c r="H36" s="36">
        <f t="shared" si="2"/>
        <v>46196.456928961306</v>
      </c>
      <c r="I36" s="36">
        <f t="shared" si="5"/>
        <v>1933.2876975391118</v>
      </c>
    </row>
    <row r="37" spans="2:9" ht="15.95" customHeight="1" thickBot="1">
      <c r="B37" s="22"/>
      <c r="C37" s="30">
        <f t="shared" si="1"/>
        <v>24</v>
      </c>
      <c r="D37" s="38">
        <f t="shared" si="6"/>
        <v>1899.4014987640483</v>
      </c>
      <c r="E37" s="38">
        <f t="shared" si="3"/>
        <v>33.330743674245582</v>
      </c>
      <c r="F37" s="38">
        <f t="shared" si="4"/>
        <v>1111.0247891415195</v>
      </c>
      <c r="G37" s="38">
        <f t="shared" si="0"/>
        <v>788.37670962252878</v>
      </c>
      <c r="H37" s="38">
        <f t="shared" si="2"/>
        <v>45408.080219338779</v>
      </c>
      <c r="I37" s="38">
        <f t="shared" si="5"/>
        <v>1932.7322424382937</v>
      </c>
    </row>
    <row r="38" spans="2:9" ht="15.95" customHeight="1">
      <c r="B38" s="22"/>
      <c r="C38" s="29">
        <f t="shared" si="1"/>
        <v>25</v>
      </c>
      <c r="D38" s="36">
        <f t="shared" si="6"/>
        <v>1899.4014987640483</v>
      </c>
      <c r="E38" s="36">
        <f t="shared" si="3"/>
        <v>32.761929878252928</v>
      </c>
      <c r="F38" s="36">
        <f t="shared" si="4"/>
        <v>1092.0643292750976</v>
      </c>
      <c r="G38" s="36">
        <f t="shared" si="0"/>
        <v>807.33716948895062</v>
      </c>
      <c r="H38" s="36">
        <f t="shared" si="2"/>
        <v>44600.743049849829</v>
      </c>
      <c r="I38" s="36">
        <f t="shared" si="5"/>
        <v>1932.1634286423011</v>
      </c>
    </row>
    <row r="39" spans="2:9" ht="15.95" customHeight="1">
      <c r="B39" s="22" t="s">
        <v>51</v>
      </c>
      <c r="C39" s="29">
        <f t="shared" si="1"/>
        <v>26</v>
      </c>
      <c r="D39" s="36">
        <f t="shared" si="6"/>
        <v>1899.4014987640483</v>
      </c>
      <c r="E39" s="36">
        <f t="shared" si="3"/>
        <v>32.179436110466654</v>
      </c>
      <c r="F39" s="36">
        <f t="shared" si="4"/>
        <v>1072.6478703488885</v>
      </c>
      <c r="G39" s="36">
        <f t="shared" si="0"/>
        <v>826.75362841515971</v>
      </c>
      <c r="H39" s="36">
        <f t="shared" si="2"/>
        <v>43773.989421434671</v>
      </c>
      <c r="I39" s="36">
        <f t="shared" si="5"/>
        <v>1931.5809348745149</v>
      </c>
    </row>
    <row r="40" spans="2:9" ht="15.95" customHeight="1">
      <c r="B40" s="22"/>
      <c r="C40" s="29">
        <f t="shared" si="1"/>
        <v>27</v>
      </c>
      <c r="D40" s="36">
        <f t="shared" si="6"/>
        <v>1899.4014987640483</v>
      </c>
      <c r="E40" s="36">
        <f t="shared" si="3"/>
        <v>31.582933367565115</v>
      </c>
      <c r="F40" s="36">
        <f t="shared" si="4"/>
        <v>1052.7644455855038</v>
      </c>
      <c r="G40" s="36">
        <f t="shared" si="0"/>
        <v>846.63705317854442</v>
      </c>
      <c r="H40" s="36">
        <f t="shared" si="2"/>
        <v>42927.352368256128</v>
      </c>
      <c r="I40" s="36">
        <f t="shared" si="5"/>
        <v>1930.9844321316134</v>
      </c>
    </row>
    <row r="41" spans="2:9" ht="15.95" customHeight="1" thickBot="1">
      <c r="B41" s="22"/>
      <c r="C41" s="30">
        <f t="shared" si="1"/>
        <v>28</v>
      </c>
      <c r="D41" s="38">
        <f t="shared" si="6"/>
        <v>1899.4014987640483</v>
      </c>
      <c r="E41" s="38">
        <f t="shared" si="3"/>
        <v>30.9720847336968</v>
      </c>
      <c r="F41" s="38">
        <f t="shared" si="4"/>
        <v>1032.40282445656</v>
      </c>
      <c r="G41" s="38">
        <f t="shared" si="0"/>
        <v>866.99867430748827</v>
      </c>
      <c r="H41" s="38">
        <f t="shared" si="2"/>
        <v>42060.353693948637</v>
      </c>
      <c r="I41" s="38">
        <f t="shared" si="5"/>
        <v>1930.3735834977451</v>
      </c>
    </row>
    <row r="42" spans="2:9" ht="15.95" customHeight="1">
      <c r="B42" s="22"/>
      <c r="C42" s="29">
        <f t="shared" si="1"/>
        <v>29</v>
      </c>
      <c r="D42" s="36">
        <f t="shared" si="6"/>
        <v>1899.4014987640483</v>
      </c>
      <c r="E42" s="36">
        <f t="shared" si="3"/>
        <v>30.346545190183942</v>
      </c>
      <c r="F42" s="36">
        <f t="shared" si="4"/>
        <v>1011.5515063394648</v>
      </c>
      <c r="G42" s="36">
        <f t="shared" si="0"/>
        <v>887.84999242458343</v>
      </c>
      <c r="H42" s="36">
        <f t="shared" si="2"/>
        <v>41172.503701524052</v>
      </c>
      <c r="I42" s="36">
        <f t="shared" si="5"/>
        <v>1929.7480439542321</v>
      </c>
    </row>
    <row r="43" spans="2:9" ht="15.95" customHeight="1">
      <c r="B43" s="22" t="s">
        <v>52</v>
      </c>
      <c r="C43" s="29">
        <f t="shared" si="1"/>
        <v>30</v>
      </c>
      <c r="D43" s="36">
        <f t="shared" si="6"/>
        <v>1899.4014987640483</v>
      </c>
      <c r="E43" s="36">
        <f t="shared" si="3"/>
        <v>29.705961420649608</v>
      </c>
      <c r="F43" s="36">
        <f t="shared" si="4"/>
        <v>990.19871402165359</v>
      </c>
      <c r="G43" s="36">
        <f t="shared" si="0"/>
        <v>909.20278474239467</v>
      </c>
      <c r="H43" s="36">
        <f t="shared" si="2"/>
        <v>40263.300916781656</v>
      </c>
      <c r="I43" s="36">
        <f t="shared" si="5"/>
        <v>1929.1074601846979</v>
      </c>
    </row>
    <row r="44" spans="2:9" ht="15.95" customHeight="1">
      <c r="B44" s="22"/>
      <c r="C44" s="29">
        <f t="shared" si="1"/>
        <v>31</v>
      </c>
      <c r="D44" s="36">
        <f t="shared" si="6"/>
        <v>1899.4014987640483</v>
      </c>
      <c r="E44" s="36">
        <f t="shared" si="3"/>
        <v>29.049971611457966</v>
      </c>
      <c r="F44" s="36">
        <f t="shared" si="4"/>
        <v>968.33238704859889</v>
      </c>
      <c r="G44" s="36">
        <f t="shared" si="0"/>
        <v>931.06911171544937</v>
      </c>
      <c r="H44" s="36">
        <f t="shared" si="2"/>
        <v>39332.231805066207</v>
      </c>
      <c r="I44" s="36">
        <f t="shared" si="5"/>
        <v>1928.4514703755062</v>
      </c>
    </row>
    <row r="45" spans="2:9" ht="15.95" customHeight="1" thickBot="1">
      <c r="B45" s="22"/>
      <c r="C45" s="30">
        <f t="shared" si="1"/>
        <v>32</v>
      </c>
      <c r="D45" s="38">
        <f t="shared" si="6"/>
        <v>1899.4014987640483</v>
      </c>
      <c r="E45" s="38">
        <f t="shared" si="3"/>
        <v>28.378205247355272</v>
      </c>
      <c r="F45" s="38">
        <f t="shared" si="4"/>
        <v>945.9401749118424</v>
      </c>
      <c r="G45" s="38">
        <f t="shared" si="0"/>
        <v>953.46132385220585</v>
      </c>
      <c r="H45" s="38">
        <f t="shared" si="2"/>
        <v>38378.770481214</v>
      </c>
      <c r="I45" s="38">
        <f t="shared" si="5"/>
        <v>1927.7797040114035</v>
      </c>
    </row>
    <row r="46" spans="2:9" ht="15.95" customHeight="1">
      <c r="B46" s="22"/>
      <c r="C46" s="29">
        <f t="shared" si="1"/>
        <v>33</v>
      </c>
      <c r="D46" s="36">
        <f t="shared" si="6"/>
        <v>1899.4014987640483</v>
      </c>
      <c r="E46" s="36">
        <f t="shared" si="3"/>
        <v>27.690282902195904</v>
      </c>
      <c r="F46" s="36">
        <f t="shared" si="4"/>
        <v>923.00943007319677</v>
      </c>
      <c r="G46" s="36">
        <f t="shared" si="0"/>
        <v>976.39206869085149</v>
      </c>
      <c r="H46" s="36">
        <f t="shared" si="2"/>
        <v>37402.378412523147</v>
      </c>
      <c r="I46" s="36">
        <f t="shared" si="5"/>
        <v>1927.0917816662441</v>
      </c>
    </row>
    <row r="47" spans="2:9" ht="15.95" customHeight="1">
      <c r="B47" s="22" t="s">
        <v>53</v>
      </c>
      <c r="C47" s="29">
        <f t="shared" si="1"/>
        <v>34</v>
      </c>
      <c r="D47" s="36">
        <f t="shared" si="6"/>
        <v>1899.4014987640483</v>
      </c>
      <c r="E47" s="36">
        <f t="shared" si="3"/>
        <v>26.985816024635451</v>
      </c>
      <c r="F47" s="36">
        <f t="shared" si="4"/>
        <v>899.52720082118174</v>
      </c>
      <c r="G47" s="36">
        <f t="shared" si="0"/>
        <v>999.87429794286652</v>
      </c>
      <c r="H47" s="36">
        <f t="shared" si="2"/>
        <v>36402.504114580282</v>
      </c>
      <c r="I47" s="36">
        <f t="shared" si="5"/>
        <v>1926.3873147886836</v>
      </c>
    </row>
    <row r="48" spans="2:9" ht="15.95" customHeight="1">
      <c r="B48" s="22"/>
      <c r="C48" s="29">
        <f t="shared" si="1"/>
        <v>35</v>
      </c>
      <c r="D48" s="36">
        <f t="shared" si="6"/>
        <v>1899.4014987640483</v>
      </c>
      <c r="E48" s="36">
        <f t="shared" si="3"/>
        <v>26.264406718669676</v>
      </c>
      <c r="F48" s="36">
        <f t="shared" si="4"/>
        <v>875.4802239556559</v>
      </c>
      <c r="G48" s="36">
        <f t="shared" si="0"/>
        <v>1023.9212748083924</v>
      </c>
      <c r="H48" s="36">
        <f t="shared" si="2"/>
        <v>35378.582839771887</v>
      </c>
      <c r="I48" s="36">
        <f t="shared" si="5"/>
        <v>1925.665905482718</v>
      </c>
    </row>
    <row r="49" spans="2:9" ht="15.95" customHeight="1" thickBot="1">
      <c r="B49" s="22"/>
      <c r="C49" s="30">
        <f t="shared" si="1"/>
        <v>36</v>
      </c>
      <c r="D49" s="38">
        <f t="shared" si="6"/>
        <v>1899.4014987640483</v>
      </c>
      <c r="E49" s="38">
        <f t="shared" si="3"/>
        <v>25.525647518895415</v>
      </c>
      <c r="F49" s="38">
        <f t="shared" si="4"/>
        <v>850.85491729651392</v>
      </c>
      <c r="G49" s="38">
        <f t="shared" si="0"/>
        <v>1048.5465814675345</v>
      </c>
      <c r="H49" s="38">
        <f t="shared" si="2"/>
        <v>34330.036258304353</v>
      </c>
      <c r="I49" s="38">
        <f t="shared" si="5"/>
        <v>1924.9271462829436</v>
      </c>
    </row>
    <row r="50" spans="2:9" ht="15.95" customHeight="1">
      <c r="B50" s="22"/>
      <c r="C50" s="29">
        <f t="shared" si="1"/>
        <v>37</v>
      </c>
      <c r="D50" s="36">
        <f t="shared" si="6"/>
        <v>1899.4014987640483</v>
      </c>
      <c r="E50" s="36">
        <f t="shared" si="3"/>
        <v>24.769121160366591</v>
      </c>
      <c r="F50" s="36">
        <f t="shared" si="4"/>
        <v>825.63737201221977</v>
      </c>
      <c r="G50" s="36">
        <f t="shared" si="0"/>
        <v>1073.7641267518284</v>
      </c>
      <c r="H50" s="36">
        <f t="shared" si="2"/>
        <v>33256.272131552527</v>
      </c>
      <c r="I50" s="36">
        <f t="shared" si="5"/>
        <v>1924.170619924415</v>
      </c>
    </row>
    <row r="51" spans="2:9" ht="15.95" customHeight="1">
      <c r="B51" s="22" t="s">
        <v>54</v>
      </c>
      <c r="C51" s="29">
        <f t="shared" si="1"/>
        <v>38</v>
      </c>
      <c r="D51" s="36">
        <f t="shared" si="6"/>
        <v>1899.4014987640483</v>
      </c>
      <c r="E51" s="36">
        <f t="shared" si="3"/>
        <v>23.994400342915149</v>
      </c>
      <c r="F51" s="36">
        <f t="shared" si="4"/>
        <v>799.81334476383836</v>
      </c>
      <c r="G51" s="36">
        <f t="shared" si="0"/>
        <v>1099.5881540002099</v>
      </c>
      <c r="H51" s="36">
        <f t="shared" si="2"/>
        <v>32156.683977552319</v>
      </c>
      <c r="I51" s="36">
        <f t="shared" si="5"/>
        <v>1923.3958991069635</v>
      </c>
    </row>
    <row r="52" spans="2:9" ht="15.95" customHeight="1">
      <c r="B52" s="22"/>
      <c r="C52" s="29">
        <f t="shared" si="1"/>
        <v>39</v>
      </c>
      <c r="D52" s="36">
        <f t="shared" si="6"/>
        <v>1899.4014987640483</v>
      </c>
      <c r="E52" s="36">
        <f t="shared" si="3"/>
        <v>23.201047489803997</v>
      </c>
      <c r="F52" s="36">
        <f t="shared" si="4"/>
        <v>773.3682496601333</v>
      </c>
      <c r="G52" s="36">
        <f t="shared" si="0"/>
        <v>1126.0332491039148</v>
      </c>
      <c r="H52" s="36">
        <f t="shared" si="2"/>
        <v>31030.650728448403</v>
      </c>
      <c r="I52" s="36">
        <f t="shared" si="5"/>
        <v>1922.6025462538523</v>
      </c>
    </row>
    <row r="53" spans="2:9" ht="15.95" customHeight="1" thickBot="1">
      <c r="B53" s="22"/>
      <c r="C53" s="30">
        <f t="shared" si="1"/>
        <v>40</v>
      </c>
      <c r="D53" s="38">
        <f t="shared" si="6"/>
        <v>1899.4014987640483</v>
      </c>
      <c r="E53" s="38">
        <f t="shared" si="3"/>
        <v>22.388614500575525</v>
      </c>
      <c r="F53" s="38">
        <f t="shared" si="4"/>
        <v>746.2871500191842</v>
      </c>
      <c r="G53" s="38">
        <f t="shared" si="0"/>
        <v>1153.1143487448639</v>
      </c>
      <c r="H53" s="38">
        <f t="shared" si="2"/>
        <v>29877.536379703539</v>
      </c>
      <c r="I53" s="38">
        <f t="shared" si="5"/>
        <v>1921.7901132646239</v>
      </c>
    </row>
    <row r="54" spans="2:9" ht="15.95" customHeight="1">
      <c r="B54" s="22"/>
      <c r="C54" s="29">
        <f t="shared" si="1"/>
        <v>41</v>
      </c>
      <c r="D54" s="36">
        <f t="shared" si="6"/>
        <v>1899.4014987640483</v>
      </c>
      <c r="E54" s="36">
        <f t="shared" si="3"/>
        <v>21.556642497956105</v>
      </c>
      <c r="F54" s="36">
        <f t="shared" si="4"/>
        <v>718.55474993187022</v>
      </c>
      <c r="G54" s="36">
        <f t="shared" si="0"/>
        <v>1180.846748832178</v>
      </c>
      <c r="H54" s="36">
        <f t="shared" si="2"/>
        <v>28696.689630871362</v>
      </c>
      <c r="I54" s="36">
        <f t="shared" si="5"/>
        <v>1920.9581412620043</v>
      </c>
    </row>
    <row r="55" spans="2:9" ht="15.95" customHeight="1">
      <c r="B55" s="22" t="s">
        <v>55</v>
      </c>
      <c r="C55" s="29">
        <f t="shared" si="1"/>
        <v>42</v>
      </c>
      <c r="D55" s="36">
        <f t="shared" si="6"/>
        <v>1899.4014987640483</v>
      </c>
      <c r="E55" s="36">
        <f t="shared" si="3"/>
        <v>20.704661568673686</v>
      </c>
      <c r="F55" s="36">
        <f t="shared" si="4"/>
        <v>690.15538562245627</v>
      </c>
      <c r="G55" s="36">
        <f t="shared" si="0"/>
        <v>1209.2461131415921</v>
      </c>
      <c r="H55" s="36">
        <f t="shared" si="2"/>
        <v>27487.443517729771</v>
      </c>
      <c r="I55" s="36">
        <f t="shared" si="5"/>
        <v>1920.1061603327219</v>
      </c>
    </row>
    <row r="56" spans="2:9" ht="15.95" customHeight="1">
      <c r="B56" s="22"/>
      <c r="C56" s="29">
        <f t="shared" si="1"/>
        <v>43</v>
      </c>
      <c r="D56" s="36">
        <f t="shared" si="6"/>
        <v>1899.4014987640483</v>
      </c>
      <c r="E56" s="36">
        <f t="shared" si="3"/>
        <v>19.832190498042031</v>
      </c>
      <c r="F56" s="36">
        <f t="shared" si="4"/>
        <v>661.07301660140104</v>
      </c>
      <c r="G56" s="36">
        <f t="shared" si="0"/>
        <v>1238.3284821626471</v>
      </c>
      <c r="H56" s="36">
        <f t="shared" si="2"/>
        <v>26249.115035567123</v>
      </c>
      <c r="I56" s="36">
        <f t="shared" si="5"/>
        <v>1919.2336892620904</v>
      </c>
    </row>
    <row r="57" spans="2:9" ht="15.95" customHeight="1" thickBot="1">
      <c r="B57" s="22"/>
      <c r="C57" s="30">
        <f t="shared" si="1"/>
        <v>44</v>
      </c>
      <c r="D57" s="38">
        <f t="shared" si="6"/>
        <v>1899.4014987640483</v>
      </c>
      <c r="E57" s="38">
        <f t="shared" si="3"/>
        <v>18.938736498161681</v>
      </c>
      <c r="F57" s="38">
        <f t="shared" si="4"/>
        <v>631.29121660538942</v>
      </c>
      <c r="G57" s="38">
        <f t="shared" si="0"/>
        <v>1268.1102821586587</v>
      </c>
      <c r="H57" s="38">
        <f t="shared" si="2"/>
        <v>24981.004753408466</v>
      </c>
      <c r="I57" s="38">
        <f t="shared" si="5"/>
        <v>1918.3402352622099</v>
      </c>
    </row>
    <row r="58" spans="2:9" ht="15.95" customHeight="1">
      <c r="B58" s="22"/>
      <c r="C58" s="29">
        <f t="shared" si="1"/>
        <v>45</v>
      </c>
      <c r="D58" s="36">
        <f t="shared" si="6"/>
        <v>1899.4014987640483</v>
      </c>
      <c r="E58" s="36">
        <f t="shared" si="3"/>
        <v>18.023794929584209</v>
      </c>
      <c r="F58" s="36">
        <f t="shared" si="4"/>
        <v>600.7931643194737</v>
      </c>
      <c r="G58" s="36">
        <f t="shared" si="0"/>
        <v>1298.6083344445747</v>
      </c>
      <c r="H58" s="36">
        <f t="shared" si="2"/>
        <v>23682.39641896389</v>
      </c>
      <c r="I58" s="36">
        <f t="shared" si="5"/>
        <v>1917.4252936936325</v>
      </c>
    </row>
    <row r="59" spans="2:9" ht="15.95" customHeight="1">
      <c r="B59" s="22" t="s">
        <v>56</v>
      </c>
      <c r="C59" s="29">
        <f t="shared" si="1"/>
        <v>46</v>
      </c>
      <c r="D59" s="36">
        <f t="shared" si="6"/>
        <v>1899.4014987640483</v>
      </c>
      <c r="E59" s="36">
        <f t="shared" si="3"/>
        <v>17.086849016282446</v>
      </c>
      <c r="F59" s="36">
        <f t="shared" si="4"/>
        <v>569.5616338760816</v>
      </c>
      <c r="G59" s="36">
        <f t="shared" si="0"/>
        <v>1329.8398648879665</v>
      </c>
      <c r="H59" s="36">
        <f t="shared" si="2"/>
        <v>22352.556554075923</v>
      </c>
      <c r="I59" s="36">
        <f t="shared" si="5"/>
        <v>1916.4883477803307</v>
      </c>
    </row>
    <row r="60" spans="2:9" ht="15.95" customHeight="1">
      <c r="B60" s="22"/>
      <c r="C60" s="29">
        <f t="shared" si="1"/>
        <v>47</v>
      </c>
      <c r="D60" s="36">
        <f t="shared" si="6"/>
        <v>1899.4014987640483</v>
      </c>
      <c r="E60" s="36">
        <f t="shared" si="3"/>
        <v>16.127369553765778</v>
      </c>
      <c r="F60" s="36">
        <f t="shared" si="4"/>
        <v>537.57898512552595</v>
      </c>
      <c r="G60" s="36">
        <f t="shared" si="0"/>
        <v>1361.8225136385222</v>
      </c>
      <c r="H60" s="36">
        <f t="shared" si="2"/>
        <v>20990.734040437401</v>
      </c>
      <c r="I60" s="36">
        <f t="shared" si="5"/>
        <v>1915.5288683178139</v>
      </c>
    </row>
    <row r="61" spans="2:9" ht="15.95" customHeight="1" thickBot="1">
      <c r="B61" s="22"/>
      <c r="C61" s="30">
        <f t="shared" si="1"/>
        <v>48</v>
      </c>
      <c r="D61" s="38">
        <f t="shared" si="6"/>
        <v>1899.4014987640483</v>
      </c>
      <c r="E61" s="38">
        <f t="shared" si="3"/>
        <v>15.144814610175587</v>
      </c>
      <c r="F61" s="38">
        <f t="shared" si="4"/>
        <v>504.82715367251956</v>
      </c>
      <c r="G61" s="38">
        <f t="shared" si="0"/>
        <v>1394.5743450915288</v>
      </c>
      <c r="H61" s="38">
        <f t="shared" si="2"/>
        <v>19596.159695345872</v>
      </c>
      <c r="I61" s="38">
        <f t="shared" si="5"/>
        <v>1914.5463133742239</v>
      </c>
    </row>
    <row r="62" spans="2:9" ht="15.95" customHeight="1">
      <c r="B62" s="22"/>
      <c r="C62" s="29">
        <f t="shared" si="1"/>
        <v>49</v>
      </c>
      <c r="D62" s="36">
        <f t="shared" si="6"/>
        <v>1899.4014987640483</v>
      </c>
      <c r="E62" s="36">
        <f t="shared" si="3"/>
        <v>14.138629220192048</v>
      </c>
      <c r="F62" s="36">
        <f t="shared" si="4"/>
        <v>471.28764067306827</v>
      </c>
      <c r="G62" s="36">
        <f t="shared" si="0"/>
        <v>1428.1138580909801</v>
      </c>
      <c r="H62" s="36">
        <f t="shared" si="2"/>
        <v>18168.045837254893</v>
      </c>
      <c r="I62" s="36">
        <f t="shared" si="5"/>
        <v>1913.5401279842404</v>
      </c>
    </row>
    <row r="63" spans="2:9" ht="15.95" customHeight="1">
      <c r="B63" s="22" t="s">
        <v>57</v>
      </c>
      <c r="C63" s="29">
        <f t="shared" si="1"/>
        <v>50</v>
      </c>
      <c r="D63" s="36">
        <f t="shared" si="6"/>
        <v>1899.4014987640483</v>
      </c>
      <c r="E63" s="36">
        <f t="shared" si="3"/>
        <v>13.108245071579406</v>
      </c>
      <c r="F63" s="36">
        <f t="shared" si="4"/>
        <v>436.94150238598019</v>
      </c>
      <c r="G63" s="36">
        <f t="shared" si="0"/>
        <v>1462.4599963780681</v>
      </c>
      <c r="H63" s="36">
        <f t="shared" si="2"/>
        <v>16705.585840876825</v>
      </c>
      <c r="I63" s="36">
        <f t="shared" si="5"/>
        <v>1912.5097438356277</v>
      </c>
    </row>
    <row r="64" spans="2:9" ht="15.95" customHeight="1">
      <c r="B64" s="22"/>
      <c r="C64" s="29">
        <f t="shared" si="1"/>
        <v>51</v>
      </c>
      <c r="D64" s="36">
        <f t="shared" si="6"/>
        <v>1899.4014987640483</v>
      </c>
      <c r="E64" s="36">
        <f t="shared" si="3"/>
        <v>12.053080184192629</v>
      </c>
      <c r="F64" s="36">
        <f t="shared" si="4"/>
        <v>401.76933947308765</v>
      </c>
      <c r="G64" s="36">
        <f t="shared" si="0"/>
        <v>1497.6321592909605</v>
      </c>
      <c r="H64" s="36">
        <f t="shared" si="2"/>
        <v>15207.953681585865</v>
      </c>
      <c r="I64" s="36">
        <f t="shared" si="5"/>
        <v>1911.4545789482409</v>
      </c>
    </row>
    <row r="65" spans="2:9" ht="15.95" customHeight="1" thickBot="1">
      <c r="B65" s="22"/>
      <c r="C65" s="30">
        <f t="shared" si="1"/>
        <v>52</v>
      </c>
      <c r="D65" s="38">
        <f t="shared" si="6"/>
        <v>1899.4014987640483</v>
      </c>
      <c r="E65" s="38">
        <f t="shared" si="3"/>
        <v>10.972538581264201</v>
      </c>
      <c r="F65" s="38">
        <f t="shared" si="4"/>
        <v>365.75128604214007</v>
      </c>
      <c r="G65" s="38">
        <f t="shared" si="0"/>
        <v>1533.6502127219082</v>
      </c>
      <c r="H65" s="38">
        <f t="shared" si="2"/>
        <v>13674.303468863956</v>
      </c>
      <c r="I65" s="38">
        <f t="shared" si="5"/>
        <v>1910.3740373453124</v>
      </c>
    </row>
    <row r="66" spans="2:9" ht="15.95" customHeight="1">
      <c r="B66" s="22"/>
      <c r="C66" s="29">
        <f t="shared" si="1"/>
        <v>53</v>
      </c>
      <c r="D66" s="36">
        <f t="shared" si="6"/>
        <v>1899.4014987640483</v>
      </c>
      <c r="E66" s="36">
        <f t="shared" si="3"/>
        <v>9.866009952785344</v>
      </c>
      <c r="F66" s="36">
        <f t="shared" si="4"/>
        <v>328.86699842617816</v>
      </c>
      <c r="G66" s="36">
        <f t="shared" si="0"/>
        <v>1570.5345003378702</v>
      </c>
      <c r="H66" s="36">
        <f t="shared" si="2"/>
        <v>12103.768968526087</v>
      </c>
      <c r="I66" s="36">
        <f t="shared" si="5"/>
        <v>1909.2675087168336</v>
      </c>
    </row>
    <row r="67" spans="2:9" ht="15.95" customHeight="1">
      <c r="B67" s="22" t="s">
        <v>58</v>
      </c>
      <c r="C67" s="29">
        <f t="shared" si="1"/>
        <v>54</v>
      </c>
      <c r="D67" s="36">
        <f t="shared" si="6"/>
        <v>1899.4014987640483</v>
      </c>
      <c r="E67" s="36">
        <f t="shared" si="3"/>
        <v>8.7328693107915711</v>
      </c>
      <c r="F67" s="36">
        <f t="shared" si="4"/>
        <v>291.09564369305241</v>
      </c>
      <c r="G67" s="36">
        <f t="shared" si="0"/>
        <v>1608.3058550709959</v>
      </c>
      <c r="H67" s="36">
        <f t="shared" si="2"/>
        <v>10495.463113455091</v>
      </c>
      <c r="I67" s="36">
        <f t="shared" si="5"/>
        <v>1908.1343680748398</v>
      </c>
    </row>
    <row r="68" spans="2:9" ht="15.95" customHeight="1">
      <c r="B68" s="22"/>
      <c r="C68" s="29">
        <f t="shared" si="1"/>
        <v>55</v>
      </c>
      <c r="D68" s="36">
        <f t="shared" si="6"/>
        <v>1899.4014987640483</v>
      </c>
      <c r="E68" s="36">
        <f t="shared" si="3"/>
        <v>7.5724766363578482</v>
      </c>
      <c r="F68" s="36">
        <f t="shared" si="4"/>
        <v>252.41588787859496</v>
      </c>
      <c r="G68" s="36">
        <f t="shared" si="0"/>
        <v>1646.9856108854533</v>
      </c>
      <c r="H68" s="36">
        <f t="shared" si="2"/>
        <v>8848.4775025696381</v>
      </c>
      <c r="I68" s="36">
        <f t="shared" si="5"/>
        <v>1906.9739754004061</v>
      </c>
    </row>
    <row r="69" spans="2:9" ht="15.95" customHeight="1" thickBot="1">
      <c r="B69" s="22"/>
      <c r="C69" s="30">
        <f t="shared" si="1"/>
        <v>56</v>
      </c>
      <c r="D69" s="38">
        <f t="shared" si="6"/>
        <v>1899.4014987640483</v>
      </c>
      <c r="E69" s="38">
        <f t="shared" si="3"/>
        <v>6.3841765181039936</v>
      </c>
      <c r="F69" s="38">
        <f t="shared" si="4"/>
        <v>212.8058839367998</v>
      </c>
      <c r="G69" s="38">
        <f t="shared" si="0"/>
        <v>1686.5956148272485</v>
      </c>
      <c r="H69" s="38">
        <f t="shared" si="2"/>
        <v>7161.8818877423892</v>
      </c>
      <c r="I69" s="38">
        <f t="shared" si="5"/>
        <v>1905.7856752821522</v>
      </c>
    </row>
    <row r="70" spans="2:9" ht="15.95" customHeight="1">
      <c r="B70" s="22"/>
      <c r="C70" s="29">
        <f t="shared" si="1"/>
        <v>57</v>
      </c>
      <c r="D70" s="36">
        <f t="shared" si="6"/>
        <v>1899.4014987640483</v>
      </c>
      <c r="E70" s="36">
        <f t="shared" si="3"/>
        <v>5.1672977820061341</v>
      </c>
      <c r="F70" s="36">
        <f t="shared" si="4"/>
        <v>172.24325940020447</v>
      </c>
      <c r="G70" s="36">
        <f t="shared" si="0"/>
        <v>1727.1582393638437</v>
      </c>
      <c r="H70" s="36">
        <f t="shared" si="2"/>
        <v>5434.7236483785455</v>
      </c>
      <c r="I70" s="36">
        <f t="shared" si="5"/>
        <v>1904.5687965460545</v>
      </c>
    </row>
    <row r="71" spans="2:9" ht="15.95" customHeight="1">
      <c r="B71" s="22" t="s">
        <v>59</v>
      </c>
      <c r="C71" s="29">
        <f t="shared" si="1"/>
        <v>58</v>
      </c>
      <c r="D71" s="36">
        <f t="shared" si="6"/>
        <v>1899.4014987640483</v>
      </c>
      <c r="E71" s="36">
        <f t="shared" si="3"/>
        <v>3.9211531123051206</v>
      </c>
      <c r="F71" s="36">
        <f t="shared" si="4"/>
        <v>130.70510374350403</v>
      </c>
      <c r="G71" s="36">
        <f t="shared" si="0"/>
        <v>1768.6963950205443</v>
      </c>
      <c r="H71" s="36">
        <f t="shared" si="2"/>
        <v>3666.027253358001</v>
      </c>
      <c r="I71" s="36">
        <f t="shared" si="5"/>
        <v>1903.3226518763533</v>
      </c>
    </row>
    <row r="72" spans="2:9" ht="15.95" customHeight="1">
      <c r="B72" s="22"/>
      <c r="C72" s="29">
        <f t="shared" si="1"/>
        <v>59</v>
      </c>
      <c r="D72" s="36">
        <f t="shared" si="6"/>
        <v>1899.4014987640483</v>
      </c>
      <c r="E72" s="36">
        <f t="shared" si="3"/>
        <v>2.6450386632977976</v>
      </c>
      <c r="F72" s="36">
        <f t="shared" si="4"/>
        <v>88.167955443259928</v>
      </c>
      <c r="G72" s="36">
        <f t="shared" si="0"/>
        <v>1811.2335433207884</v>
      </c>
      <c r="H72" s="36">
        <f t="shared" si="2"/>
        <v>1854.7937100372126</v>
      </c>
      <c r="I72" s="36">
        <f t="shared" si="5"/>
        <v>1902.046537427346</v>
      </c>
    </row>
    <row r="73" spans="2:9" ht="15.95" customHeight="1" thickBot="1">
      <c r="B73" s="22"/>
      <c r="C73" s="30">
        <f t="shared" si="1"/>
        <v>60</v>
      </c>
      <c r="D73" s="38">
        <f t="shared" si="6"/>
        <v>1899.4014987640483</v>
      </c>
      <c r="E73" s="38">
        <f t="shared" si="3"/>
        <v>1.3382336617918489</v>
      </c>
      <c r="F73" s="38">
        <f t="shared" si="4"/>
        <v>44.607788726394965</v>
      </c>
      <c r="G73" s="38">
        <f t="shared" si="0"/>
        <v>1854.7937100376532</v>
      </c>
      <c r="H73" s="38">
        <f t="shared" si="2"/>
        <v>-4.4065018300898373E-10</v>
      </c>
      <c r="I73" s="38">
        <f t="shared" si="5"/>
        <v>1900.7397324258402</v>
      </c>
    </row>
    <row r="74" spans="2:9" ht="15.95" customHeight="1">
      <c r="B74" s="22"/>
      <c r="C74" s="29">
        <f t="shared" ref="C74:C104" si="7">1+C73</f>
        <v>61</v>
      </c>
      <c r="D74" s="36">
        <f t="shared" ref="D74:D104" si="8">IF(H73&lt;1,0,D73)</f>
        <v>0</v>
      </c>
      <c r="E74" s="36">
        <f t="shared" ref="E74:E104" si="9">F74*$F$7</f>
        <v>-3.179291070409818E-13</v>
      </c>
      <c r="F74" s="36">
        <f t="shared" ref="F74:F104" si="10">H73*($F$5+$F$6)/4</f>
        <v>-1.059763690136606E-11</v>
      </c>
      <c r="G74" s="36">
        <f t="shared" ref="G74:G104" si="11">D74-F74</f>
        <v>1.059763690136606E-11</v>
      </c>
      <c r="H74" s="36">
        <f t="shared" ref="H74:H104" si="12">H73-G74</f>
        <v>-4.5124781991034978E-10</v>
      </c>
      <c r="I74" s="36">
        <f t="shared" ref="I74:I104" si="13">D74+E74</f>
        <v>-3.179291070409818E-13</v>
      </c>
    </row>
    <row r="75" spans="2:9" ht="15.95" customHeight="1">
      <c r="B75" s="22" t="s">
        <v>81</v>
      </c>
      <c r="C75" s="29">
        <f t="shared" si="7"/>
        <v>62</v>
      </c>
      <c r="D75" s="36">
        <f t="shared" si="8"/>
        <v>0</v>
      </c>
      <c r="E75" s="36">
        <f t="shared" si="9"/>
        <v>-3.2557530206531734E-13</v>
      </c>
      <c r="F75" s="36">
        <f t="shared" si="10"/>
        <v>-1.0852510068843912E-11</v>
      </c>
      <c r="G75" s="36">
        <f t="shared" si="11"/>
        <v>1.0852510068843912E-11</v>
      </c>
      <c r="H75" s="36">
        <f t="shared" si="12"/>
        <v>-4.6210032997919368E-10</v>
      </c>
      <c r="I75" s="36">
        <f t="shared" si="13"/>
        <v>-3.2557530206531734E-13</v>
      </c>
    </row>
    <row r="76" spans="2:9" ht="15.95" customHeight="1">
      <c r="B76" s="22"/>
      <c r="C76" s="29">
        <f t="shared" si="7"/>
        <v>63</v>
      </c>
      <c r="D76" s="36">
        <f t="shared" si="8"/>
        <v>0</v>
      </c>
      <c r="E76" s="36">
        <f t="shared" si="9"/>
        <v>-3.3340538807998826E-13</v>
      </c>
      <c r="F76" s="36">
        <f t="shared" si="10"/>
        <v>-1.1113512935999609E-11</v>
      </c>
      <c r="G76" s="36">
        <f t="shared" si="11"/>
        <v>1.1113512935999609E-11</v>
      </c>
      <c r="H76" s="36">
        <f t="shared" si="12"/>
        <v>-4.7321384291519325E-10</v>
      </c>
      <c r="I76" s="36">
        <f t="shared" si="13"/>
        <v>-3.3340538807998826E-13</v>
      </c>
    </row>
    <row r="77" spans="2:9" ht="15.95" customHeight="1" thickBot="1">
      <c r="B77" s="22"/>
      <c r="C77" s="30">
        <f t="shared" si="7"/>
        <v>64</v>
      </c>
      <c r="D77" s="38">
        <f t="shared" si="8"/>
        <v>0</v>
      </c>
      <c r="E77" s="38">
        <f t="shared" si="9"/>
        <v>-3.4142378766331192E-13</v>
      </c>
      <c r="F77" s="38">
        <f t="shared" si="10"/>
        <v>-1.1380792922110398E-11</v>
      </c>
      <c r="G77" s="38">
        <f t="shared" si="11"/>
        <v>1.1380792922110398E-11</v>
      </c>
      <c r="H77" s="38">
        <f t="shared" si="12"/>
        <v>-4.8459463583730359E-10</v>
      </c>
      <c r="I77" s="38">
        <f t="shared" si="13"/>
        <v>-3.4142378766331192E-13</v>
      </c>
    </row>
    <row r="78" spans="2:9" ht="15.95" customHeight="1">
      <c r="B78" s="22"/>
      <c r="C78" s="29">
        <f t="shared" si="7"/>
        <v>65</v>
      </c>
      <c r="D78" s="36">
        <f t="shared" si="8"/>
        <v>0</v>
      </c>
      <c r="E78" s="36">
        <f t="shared" si="9"/>
        <v>-3.4963502975661454E-13</v>
      </c>
      <c r="F78" s="36">
        <f t="shared" si="10"/>
        <v>-1.1654500991887152E-11</v>
      </c>
      <c r="G78" s="36">
        <f t="shared" si="11"/>
        <v>1.1654500991887152E-11</v>
      </c>
      <c r="H78" s="36">
        <f t="shared" si="12"/>
        <v>-4.962491368291907E-10</v>
      </c>
      <c r="I78" s="36">
        <f t="shared" si="13"/>
        <v>-3.4963502975661454E-13</v>
      </c>
    </row>
    <row r="79" spans="2:9" ht="15.95" customHeight="1">
      <c r="B79" s="22" t="s">
        <v>82</v>
      </c>
      <c r="C79" s="29">
        <f t="shared" si="7"/>
        <v>66</v>
      </c>
      <c r="D79" s="36">
        <f t="shared" si="8"/>
        <v>0</v>
      </c>
      <c r="E79" s="36">
        <f t="shared" si="9"/>
        <v>-3.5804375222226111E-13</v>
      </c>
      <c r="F79" s="36">
        <f t="shared" si="10"/>
        <v>-1.1934791740742038E-11</v>
      </c>
      <c r="G79" s="36">
        <f t="shared" si="11"/>
        <v>1.1934791740742038E-11</v>
      </c>
      <c r="H79" s="36">
        <f t="shared" si="12"/>
        <v>-5.0818392856993276E-10</v>
      </c>
      <c r="I79" s="36">
        <f t="shared" si="13"/>
        <v>-3.5804375222226111E-13</v>
      </c>
    </row>
    <row r="80" spans="2:9" ht="15.95" customHeight="1">
      <c r="B80" s="22"/>
      <c r="C80" s="29">
        <f t="shared" si="7"/>
        <v>67</v>
      </c>
      <c r="D80" s="36">
        <f t="shared" si="8"/>
        <v>0</v>
      </c>
      <c r="E80" s="36">
        <f t="shared" si="9"/>
        <v>-3.6665470446320647E-13</v>
      </c>
      <c r="F80" s="36">
        <f t="shared" si="10"/>
        <v>-1.2221823482106883E-11</v>
      </c>
      <c r="G80" s="36">
        <f t="shared" si="11"/>
        <v>1.2221823482106883E-11</v>
      </c>
      <c r="H80" s="36">
        <f t="shared" si="12"/>
        <v>-5.2040575205203963E-10</v>
      </c>
      <c r="I80" s="36">
        <f t="shared" si="13"/>
        <v>-3.6665470446320647E-13</v>
      </c>
    </row>
    <row r="81" spans="2:9" ht="15.95" customHeight="1" thickBot="1">
      <c r="B81" s="22"/>
      <c r="C81" s="30">
        <f t="shared" si="7"/>
        <v>68</v>
      </c>
      <c r="D81" s="38">
        <f t="shared" si="8"/>
        <v>0</v>
      </c>
      <c r="E81" s="38">
        <f t="shared" si="9"/>
        <v>-3.754727501055466E-13</v>
      </c>
      <c r="F81" s="38">
        <f t="shared" si="10"/>
        <v>-1.2515758336851554E-11</v>
      </c>
      <c r="G81" s="38">
        <f t="shared" si="11"/>
        <v>1.2515758336851554E-11</v>
      </c>
      <c r="H81" s="38">
        <f t="shared" si="12"/>
        <v>-5.3292151038889117E-10</v>
      </c>
      <c r="I81" s="38">
        <f t="shared" si="13"/>
        <v>-3.754727501055466E-13</v>
      </c>
    </row>
    <row r="82" spans="2:9" ht="15.95" customHeight="1">
      <c r="B82" s="22"/>
      <c r="C82" s="29">
        <f t="shared" si="7"/>
        <v>69</v>
      </c>
      <c r="D82" s="36">
        <f t="shared" si="8"/>
        <v>0</v>
      </c>
      <c r="E82" s="36">
        <f t="shared" si="9"/>
        <v>-3.8450286974558499E-13</v>
      </c>
      <c r="F82" s="36">
        <f t="shared" si="10"/>
        <v>-1.2816762324852833E-11</v>
      </c>
      <c r="G82" s="36">
        <f t="shared" si="11"/>
        <v>1.2816762324852833E-11</v>
      </c>
      <c r="H82" s="36">
        <f t="shared" si="12"/>
        <v>-5.4573827271374401E-10</v>
      </c>
      <c r="I82" s="36">
        <f t="shared" si="13"/>
        <v>-3.8450286974558499E-13</v>
      </c>
    </row>
    <row r="83" spans="2:9" ht="15.95" customHeight="1">
      <c r="B83" s="22" t="s">
        <v>83</v>
      </c>
      <c r="C83" s="29">
        <f t="shared" si="7"/>
        <v>70</v>
      </c>
      <c r="D83" s="36">
        <f t="shared" si="8"/>
        <v>0</v>
      </c>
      <c r="E83" s="36">
        <f t="shared" si="9"/>
        <v>-3.9375016376296632E-13</v>
      </c>
      <c r="F83" s="36">
        <f t="shared" si="10"/>
        <v>-1.3125005458765544E-11</v>
      </c>
      <c r="G83" s="36">
        <f t="shared" si="11"/>
        <v>1.3125005458765544E-11</v>
      </c>
      <c r="H83" s="36">
        <f t="shared" si="12"/>
        <v>-5.5886327817250957E-10</v>
      </c>
      <c r="I83" s="36">
        <f t="shared" si="13"/>
        <v>-3.9375016376296632E-13</v>
      </c>
    </row>
    <row r="84" spans="2:9" ht="15.95" customHeight="1">
      <c r="B84" s="22"/>
      <c r="C84" s="29">
        <f t="shared" si="7"/>
        <v>71</v>
      </c>
      <c r="D84" s="36">
        <f t="shared" si="8"/>
        <v>0</v>
      </c>
      <c r="E84" s="36">
        <f t="shared" si="9"/>
        <v>-4.0321985520146566E-13</v>
      </c>
      <c r="F84" s="36">
        <f t="shared" si="10"/>
        <v>-1.3440661840048856E-11</v>
      </c>
      <c r="G84" s="36">
        <f t="shared" si="11"/>
        <v>1.3440661840048856E-11</v>
      </c>
      <c r="H84" s="36">
        <f t="shared" si="12"/>
        <v>-5.7230394001255841E-10</v>
      </c>
      <c r="I84" s="36">
        <f t="shared" si="13"/>
        <v>-4.0321985520146566E-13</v>
      </c>
    </row>
    <row r="85" spans="2:9" ht="15.95" customHeight="1" thickBot="1">
      <c r="B85" s="22"/>
      <c r="C85" s="30">
        <f t="shared" si="7"/>
        <v>72</v>
      </c>
      <c r="D85" s="38">
        <f t="shared" si="8"/>
        <v>0</v>
      </c>
      <c r="E85" s="38">
        <f t="shared" si="9"/>
        <v>-4.1291729271906096E-13</v>
      </c>
      <c r="F85" s="38">
        <f t="shared" si="10"/>
        <v>-1.3763909757302032E-11</v>
      </c>
      <c r="G85" s="38">
        <f t="shared" si="11"/>
        <v>1.3763909757302032E-11</v>
      </c>
      <c r="H85" s="38">
        <f t="shared" si="12"/>
        <v>-5.8606784976986043E-10</v>
      </c>
      <c r="I85" s="38">
        <f t="shared" si="13"/>
        <v>-4.1291729271906096E-13</v>
      </c>
    </row>
    <row r="86" spans="2:9" ht="15.95" customHeight="1">
      <c r="B86" s="22"/>
      <c r="C86" s="29">
        <f t="shared" si="7"/>
        <v>73</v>
      </c>
      <c r="D86" s="36">
        <f t="shared" si="8"/>
        <v>0</v>
      </c>
      <c r="E86" s="36">
        <f t="shared" si="9"/>
        <v>-4.2284795360895432E-13</v>
      </c>
      <c r="F86" s="36">
        <f t="shared" si="10"/>
        <v>-1.4094931786965144E-11</v>
      </c>
      <c r="G86" s="36">
        <f t="shared" si="11"/>
        <v>1.4094931786965144E-11</v>
      </c>
      <c r="H86" s="36">
        <f t="shared" si="12"/>
        <v>-6.0016278155682557E-10</v>
      </c>
      <c r="I86" s="36">
        <f t="shared" si="13"/>
        <v>-4.2284795360895432E-13</v>
      </c>
    </row>
    <row r="87" spans="2:9" ht="15.95" customHeight="1">
      <c r="B87" s="22" t="s">
        <v>84</v>
      </c>
      <c r="C87" s="29">
        <f t="shared" si="7"/>
        <v>74</v>
      </c>
      <c r="D87" s="36">
        <f t="shared" si="8"/>
        <v>0</v>
      </c>
      <c r="E87" s="36">
        <f t="shared" si="9"/>
        <v>-4.3301744689324967E-13</v>
      </c>
      <c r="F87" s="36">
        <f t="shared" si="10"/>
        <v>-1.4433914896441657E-11</v>
      </c>
      <c r="G87" s="36">
        <f t="shared" si="11"/>
        <v>1.4433914896441657E-11</v>
      </c>
      <c r="H87" s="36">
        <f t="shared" si="12"/>
        <v>-6.145966964532672E-10</v>
      </c>
      <c r="I87" s="36">
        <f t="shared" si="13"/>
        <v>-4.3301744689324967E-13</v>
      </c>
    </row>
    <row r="88" spans="2:9" ht="15.95" customHeight="1">
      <c r="B88" s="22"/>
      <c r="C88" s="29">
        <f t="shared" si="7"/>
        <v>75</v>
      </c>
      <c r="D88" s="36">
        <f t="shared" si="8"/>
        <v>0</v>
      </c>
      <c r="E88" s="36">
        <f t="shared" si="9"/>
        <v>-4.4343151649103233E-13</v>
      </c>
      <c r="F88" s="36">
        <f t="shared" si="10"/>
        <v>-1.4781050549701078E-11</v>
      </c>
      <c r="G88" s="36">
        <f t="shared" si="11"/>
        <v>1.4781050549701078E-11</v>
      </c>
      <c r="H88" s="36">
        <f t="shared" si="12"/>
        <v>-6.2937774700296826E-10</v>
      </c>
      <c r="I88" s="36">
        <f t="shared" si="13"/>
        <v>-4.4343151649103233E-13</v>
      </c>
    </row>
    <row r="89" spans="2:9" ht="15.95" customHeight="1" thickBot="1">
      <c r="B89" s="22"/>
      <c r="C89" s="30">
        <f t="shared" si="7"/>
        <v>76</v>
      </c>
      <c r="D89" s="38">
        <f t="shared" si="8"/>
        <v>0</v>
      </c>
      <c r="E89" s="38">
        <f t="shared" si="9"/>
        <v>-4.5409604446264164E-13</v>
      </c>
      <c r="F89" s="38">
        <f t="shared" si="10"/>
        <v>-1.5136534815421389E-11</v>
      </c>
      <c r="G89" s="38">
        <f t="shared" si="11"/>
        <v>1.5136534815421389E-11</v>
      </c>
      <c r="H89" s="38">
        <f t="shared" si="12"/>
        <v>-6.4451428181838961E-10</v>
      </c>
      <c r="I89" s="38">
        <f t="shared" si="13"/>
        <v>-4.5409604446264164E-13</v>
      </c>
    </row>
    <row r="90" spans="2:9" ht="15.95" customHeight="1">
      <c r="B90" s="22"/>
      <c r="C90" s="29">
        <f t="shared" si="7"/>
        <v>77</v>
      </c>
      <c r="D90" s="36">
        <f t="shared" si="8"/>
        <v>0</v>
      </c>
      <c r="E90" s="36">
        <f t="shared" si="9"/>
        <v>-4.6501705433196818E-13</v>
      </c>
      <c r="F90" s="36">
        <f t="shared" si="10"/>
        <v>-1.5500568477732272E-11</v>
      </c>
      <c r="G90" s="36">
        <f t="shared" si="11"/>
        <v>1.5500568477732272E-11</v>
      </c>
      <c r="H90" s="36">
        <f t="shared" si="12"/>
        <v>-6.6001485029612184E-10</v>
      </c>
      <c r="I90" s="36">
        <f t="shared" si="13"/>
        <v>-4.6501705433196818E-13</v>
      </c>
    </row>
    <row r="91" spans="2:9" ht="15.95" customHeight="1">
      <c r="B91" s="22" t="s">
        <v>85</v>
      </c>
      <c r="C91" s="29">
        <f t="shared" si="7"/>
        <v>78</v>
      </c>
      <c r="D91" s="36">
        <f t="shared" si="8"/>
        <v>0</v>
      </c>
      <c r="E91" s="36">
        <f t="shared" si="9"/>
        <v>-4.7620071448865199E-13</v>
      </c>
      <c r="F91" s="36">
        <f t="shared" si="10"/>
        <v>-1.5873357149621733E-11</v>
      </c>
      <c r="G91" s="36">
        <f t="shared" si="11"/>
        <v>1.5873357149621733E-11</v>
      </c>
      <c r="H91" s="36">
        <f t="shared" si="12"/>
        <v>-6.7588820744574352E-10</v>
      </c>
      <c r="I91" s="36">
        <f t="shared" si="13"/>
        <v>-4.7620071448865199E-13</v>
      </c>
    </row>
    <row r="92" spans="2:9" ht="15.95" customHeight="1">
      <c r="B92" s="22"/>
      <c r="C92" s="29">
        <f t="shared" si="7"/>
        <v>79</v>
      </c>
      <c r="D92" s="36">
        <f t="shared" si="8"/>
        <v>0</v>
      </c>
      <c r="E92" s="36">
        <f t="shared" si="9"/>
        <v>-4.8765334167210398E-13</v>
      </c>
      <c r="F92" s="36">
        <f t="shared" si="10"/>
        <v>-1.6255111389070132E-11</v>
      </c>
      <c r="G92" s="36">
        <f t="shared" si="11"/>
        <v>1.6255111389070132E-11</v>
      </c>
      <c r="H92" s="36">
        <f t="shared" si="12"/>
        <v>-6.921433188348137E-10</v>
      </c>
      <c r="I92" s="36">
        <f t="shared" si="13"/>
        <v>-4.8765334167210398E-13</v>
      </c>
    </row>
    <row r="93" spans="2:9" ht="15.95" customHeight="1" thickBot="1">
      <c r="B93" s="22"/>
      <c r="C93" s="30">
        <f t="shared" si="7"/>
        <v>80</v>
      </c>
      <c r="D93" s="38">
        <f t="shared" si="8"/>
        <v>0</v>
      </c>
      <c r="E93" s="38">
        <f t="shared" si="9"/>
        <v>-4.9938140453931804E-13</v>
      </c>
      <c r="F93" s="38">
        <f t="shared" si="10"/>
        <v>-1.6646046817977269E-11</v>
      </c>
      <c r="G93" s="38">
        <f t="shared" si="11"/>
        <v>1.6646046817977269E-11</v>
      </c>
      <c r="H93" s="38">
        <f t="shared" si="12"/>
        <v>-7.0878936565279094E-10</v>
      </c>
      <c r="I93" s="38">
        <f t="shared" si="13"/>
        <v>-4.9938140453931804E-13</v>
      </c>
    </row>
    <row r="94" spans="2:9" ht="15.95" customHeight="1">
      <c r="B94" s="22"/>
      <c r="C94" s="29">
        <f t="shared" si="7"/>
        <v>81</v>
      </c>
      <c r="D94" s="36">
        <f t="shared" si="8"/>
        <v>0</v>
      </c>
      <c r="E94" s="36">
        <f t="shared" si="9"/>
        <v>-5.1139152731848868E-13</v>
      </c>
      <c r="F94" s="36">
        <f t="shared" si="10"/>
        <v>-1.7046384243949623E-11</v>
      </c>
      <c r="G94" s="36">
        <f t="shared" si="11"/>
        <v>1.7046384243949623E-11</v>
      </c>
      <c r="H94" s="36">
        <f t="shared" si="12"/>
        <v>-7.258357498967406E-10</v>
      </c>
      <c r="I94" s="36">
        <f t="shared" si="13"/>
        <v>-5.1139152731848868E-13</v>
      </c>
    </row>
    <row r="95" spans="2:9" ht="15.95" customHeight="1">
      <c r="B95" s="22" t="s">
        <v>86</v>
      </c>
      <c r="C95" s="29">
        <f t="shared" si="7"/>
        <v>82</v>
      </c>
      <c r="D95" s="36">
        <f t="shared" si="8"/>
        <v>0</v>
      </c>
      <c r="E95" s="36">
        <f t="shared" si="9"/>
        <v>-5.2369049355049836E-13</v>
      </c>
      <c r="F95" s="36">
        <f t="shared" si="10"/>
        <v>-1.7456349785016612E-11</v>
      </c>
      <c r="G95" s="36">
        <f t="shared" si="11"/>
        <v>1.7456349785016612E-11</v>
      </c>
      <c r="H95" s="36">
        <f t="shared" si="12"/>
        <v>-7.4329209968175722E-10</v>
      </c>
      <c r="I95" s="36">
        <f t="shared" si="13"/>
        <v>-5.2369049355049836E-13</v>
      </c>
    </row>
    <row r="96" spans="2:9" ht="15.95" customHeight="1">
      <c r="B96" s="22"/>
      <c r="C96" s="29">
        <f t="shared" si="7"/>
        <v>83</v>
      </c>
      <c r="D96" s="36">
        <f t="shared" si="8"/>
        <v>0</v>
      </c>
      <c r="E96" s="36">
        <f t="shared" si="9"/>
        <v>-5.3628524992038782E-13</v>
      </c>
      <c r="F96" s="36">
        <f t="shared" si="10"/>
        <v>-1.7876174997346262E-11</v>
      </c>
      <c r="G96" s="36">
        <f t="shared" si="11"/>
        <v>1.7876174997346262E-11</v>
      </c>
      <c r="H96" s="36">
        <f t="shared" si="12"/>
        <v>-7.6116827467910349E-10</v>
      </c>
      <c r="I96" s="36">
        <f t="shared" si="13"/>
        <v>-5.3628524992038782E-13</v>
      </c>
    </row>
    <row r="97" spans="2:9" ht="15.95" customHeight="1" thickBot="1">
      <c r="B97" s="22"/>
      <c r="C97" s="30">
        <f t="shared" si="7"/>
        <v>84</v>
      </c>
      <c r="D97" s="38">
        <f t="shared" si="8"/>
        <v>0</v>
      </c>
      <c r="E97" s="38">
        <f t="shared" si="9"/>
        <v>-5.4918291018097316E-13</v>
      </c>
      <c r="F97" s="38">
        <f t="shared" si="10"/>
        <v>-1.8306097006032439E-11</v>
      </c>
      <c r="G97" s="38">
        <f t="shared" si="11"/>
        <v>1.8306097006032439E-11</v>
      </c>
      <c r="H97" s="38">
        <f t="shared" si="12"/>
        <v>-7.7947437168513589E-10</v>
      </c>
      <c r="I97" s="38">
        <f t="shared" si="13"/>
        <v>-5.4918291018097316E-13</v>
      </c>
    </row>
    <row r="98" spans="2:9" ht="15.95" customHeight="1">
      <c r="B98" s="22"/>
      <c r="C98" s="29">
        <f t="shared" si="7"/>
        <v>85</v>
      </c>
      <c r="D98" s="36">
        <f t="shared" si="8"/>
        <v>0</v>
      </c>
      <c r="E98" s="36">
        <f t="shared" si="9"/>
        <v>-5.6239075917082556E-13</v>
      </c>
      <c r="F98" s="36">
        <f t="shared" si="10"/>
        <v>-1.874635863902752E-11</v>
      </c>
      <c r="G98" s="36">
        <f t="shared" si="11"/>
        <v>1.874635863902752E-11</v>
      </c>
      <c r="H98" s="36">
        <f t="shared" si="12"/>
        <v>-7.982207303241634E-10</v>
      </c>
      <c r="I98" s="36">
        <f t="shared" si="13"/>
        <v>-5.6239075917082556E-13</v>
      </c>
    </row>
    <row r="99" spans="2:9" ht="15.95" customHeight="1">
      <c r="B99" s="22" t="s">
        <v>87</v>
      </c>
      <c r="C99" s="29">
        <f t="shared" si="7"/>
        <v>86</v>
      </c>
      <c r="D99" s="36">
        <f t="shared" si="8"/>
        <v>0</v>
      </c>
      <c r="E99" s="36">
        <f t="shared" si="9"/>
        <v>-5.7591625692888394E-13</v>
      </c>
      <c r="F99" s="36">
        <f t="shared" si="10"/>
        <v>-1.9197208564296132E-11</v>
      </c>
      <c r="G99" s="36">
        <f t="shared" si="11"/>
        <v>1.9197208564296132E-11</v>
      </c>
      <c r="H99" s="36">
        <f t="shared" si="12"/>
        <v>-8.1741793888845949E-10</v>
      </c>
      <c r="I99" s="36">
        <f t="shared" si="13"/>
        <v>-5.7591625692888394E-13</v>
      </c>
    </row>
    <row r="100" spans="2:9" ht="15.95" customHeight="1">
      <c r="B100" s="22"/>
      <c r="C100" s="29">
        <f t="shared" si="7"/>
        <v>87</v>
      </c>
      <c r="D100" s="36">
        <f t="shared" si="8"/>
        <v>0</v>
      </c>
      <c r="E100" s="36">
        <f t="shared" si="9"/>
        <v>-5.8976704290802357E-13</v>
      </c>
      <c r="F100" s="36">
        <f t="shared" si="10"/>
        <v>-1.9658901430267452E-11</v>
      </c>
      <c r="G100" s="36">
        <f t="shared" si="11"/>
        <v>1.9658901430267452E-11</v>
      </c>
      <c r="H100" s="36">
        <f t="shared" si="12"/>
        <v>-8.3707684031872691E-10</v>
      </c>
      <c r="I100" s="36">
        <f t="shared" si="13"/>
        <v>-5.8976704290802357E-13</v>
      </c>
    </row>
    <row r="101" spans="2:9" ht="15.95" customHeight="1" thickBot="1">
      <c r="B101" s="22"/>
      <c r="C101" s="30">
        <f t="shared" si="7"/>
        <v>88</v>
      </c>
      <c r="D101" s="38">
        <f t="shared" si="8"/>
        <v>0</v>
      </c>
      <c r="E101" s="38">
        <f t="shared" si="9"/>
        <v>-6.0395094028996146E-13</v>
      </c>
      <c r="F101" s="38">
        <f t="shared" si="10"/>
        <v>-2.0131698009665383E-11</v>
      </c>
      <c r="G101" s="38">
        <f t="shared" si="11"/>
        <v>2.0131698009665383E-11</v>
      </c>
      <c r="H101" s="38">
        <f t="shared" si="12"/>
        <v>-8.5720853832839226E-10</v>
      </c>
      <c r="I101" s="38">
        <f t="shared" si="13"/>
        <v>-6.0395094028996146E-13</v>
      </c>
    </row>
    <row r="102" spans="2:9" ht="15.95" customHeight="1">
      <c r="B102" s="22"/>
      <c r="C102" s="29">
        <f t="shared" si="7"/>
        <v>89</v>
      </c>
      <c r="D102" s="36">
        <f t="shared" si="8"/>
        <v>0</v>
      </c>
      <c r="E102" s="36">
        <f t="shared" si="9"/>
        <v>-6.1847596040393513E-13</v>
      </c>
      <c r="F102" s="36">
        <f t="shared" si="10"/>
        <v>-2.0615865346797837E-11</v>
      </c>
      <c r="G102" s="36">
        <f t="shared" si="11"/>
        <v>2.0615865346797837E-11</v>
      </c>
      <c r="H102" s="36">
        <f t="shared" si="12"/>
        <v>-8.7782440367519007E-10</v>
      </c>
      <c r="I102" s="36">
        <f t="shared" si="13"/>
        <v>-6.1847596040393513E-13</v>
      </c>
    </row>
    <row r="103" spans="2:9" ht="15.95" customHeight="1">
      <c r="B103" s="22" t="s">
        <v>88</v>
      </c>
      <c r="C103" s="29">
        <f t="shared" si="7"/>
        <v>90</v>
      </c>
      <c r="D103" s="36">
        <f t="shared" si="8"/>
        <v>0</v>
      </c>
      <c r="E103" s="36">
        <f t="shared" si="9"/>
        <v>-6.3335030725164968E-13</v>
      </c>
      <c r="F103" s="36">
        <f t="shared" si="10"/>
        <v>-2.1111676908388323E-11</v>
      </c>
      <c r="G103" s="36">
        <f t="shared" si="11"/>
        <v>2.1111676908388323E-11</v>
      </c>
      <c r="H103" s="36">
        <f t="shared" si="12"/>
        <v>-8.9893608058357842E-10</v>
      </c>
      <c r="I103" s="36">
        <f t="shared" si="13"/>
        <v>-6.3335030725164968E-13</v>
      </c>
    </row>
    <row r="104" spans="2:9" ht="15.95" customHeight="1">
      <c r="B104" s="22"/>
      <c r="C104" s="29">
        <f t="shared" si="7"/>
        <v>91</v>
      </c>
      <c r="D104" s="36">
        <f t="shared" si="8"/>
        <v>0</v>
      </c>
      <c r="E104" s="36">
        <f t="shared" si="9"/>
        <v>-6.4858238214105185E-13</v>
      </c>
      <c r="F104" s="36">
        <f t="shared" si="10"/>
        <v>-2.1619412738035062E-11</v>
      </c>
      <c r="G104" s="36">
        <f t="shared" si="11"/>
        <v>2.1619412738035062E-11</v>
      </c>
      <c r="H104" s="36">
        <f t="shared" si="12"/>
        <v>-9.2055549332161348E-10</v>
      </c>
      <c r="I104" s="36">
        <f t="shared" si="13"/>
        <v>-6.4858238214105185E-13</v>
      </c>
    </row>
    <row r="105" spans="2:9" ht="15.95" customHeight="1" thickBot="1">
      <c r="B105" s="22"/>
      <c r="C105" s="30">
        <f t="shared" ref="C105:C112" si="14">1+C104</f>
        <v>92</v>
      </c>
      <c r="D105" s="38">
        <f t="shared" ref="D105:D112" si="15">IF(H104&lt;1,0,D104)</f>
        <v>0</v>
      </c>
      <c r="E105" s="38">
        <f t="shared" ref="E105:E112" si="16">F105*$F$7</f>
        <v>-6.6418078843154416E-13</v>
      </c>
      <c r="F105" s="38">
        <f t="shared" ref="F105:F112" si="17">H104*($F$5+$F$6)/4</f>
        <v>-2.2139359614384806E-11</v>
      </c>
      <c r="G105" s="38">
        <f t="shared" ref="G105:G112" si="18">D105-F105</f>
        <v>2.2139359614384806E-11</v>
      </c>
      <c r="H105" s="38">
        <f t="shared" ref="H105:H112" si="19">H104-G105</f>
        <v>-9.4269485293599825E-10</v>
      </c>
      <c r="I105" s="38">
        <f t="shared" ref="I105:I112" si="20">D105+E105</f>
        <v>-6.6418078843154416E-13</v>
      </c>
    </row>
    <row r="106" spans="2:9" ht="15.95" customHeight="1">
      <c r="B106" s="22"/>
      <c r="C106" s="29">
        <f t="shared" si="14"/>
        <v>93</v>
      </c>
      <c r="D106" s="36">
        <f t="shared" si="15"/>
        <v>0</v>
      </c>
      <c r="E106" s="36">
        <f t="shared" si="16"/>
        <v>-6.8015433639332278E-13</v>
      </c>
      <c r="F106" s="36">
        <f t="shared" si="17"/>
        <v>-2.2671811213110761E-11</v>
      </c>
      <c r="G106" s="36">
        <f t="shared" si="18"/>
        <v>2.2671811213110761E-11</v>
      </c>
      <c r="H106" s="36">
        <f t="shared" si="19"/>
        <v>-9.6536666414910896E-10</v>
      </c>
      <c r="I106" s="36">
        <f t="shared" si="20"/>
        <v>-6.8015433639332278E-13</v>
      </c>
    </row>
    <row r="107" spans="2:9" ht="15.95" customHeight="1">
      <c r="B107" s="22" t="s">
        <v>89</v>
      </c>
      <c r="C107" s="29">
        <f t="shared" si="14"/>
        <v>94</v>
      </c>
      <c r="D107" s="36">
        <f t="shared" si="15"/>
        <v>0</v>
      </c>
      <c r="E107" s="36">
        <f t="shared" si="16"/>
        <v>-6.9651204818358216E-13</v>
      </c>
      <c r="F107" s="36">
        <f t="shared" si="17"/>
        <v>-2.3217068272786074E-11</v>
      </c>
      <c r="G107" s="36">
        <f t="shared" si="18"/>
        <v>2.3217068272786074E-11</v>
      </c>
      <c r="H107" s="36">
        <f t="shared" si="19"/>
        <v>-9.8858373242189507E-10</v>
      </c>
      <c r="I107" s="36">
        <f t="shared" si="20"/>
        <v>-6.9651204818358216E-13</v>
      </c>
    </row>
    <row r="108" spans="2:9" ht="15.95" customHeight="1">
      <c r="B108" s="22"/>
      <c r="C108" s="29">
        <f t="shared" si="14"/>
        <v>95</v>
      </c>
      <c r="D108" s="36">
        <f t="shared" si="15"/>
        <v>0</v>
      </c>
      <c r="E108" s="36">
        <f t="shared" si="16"/>
        <v>-7.1326316294239728E-13</v>
      </c>
      <c r="F108" s="36">
        <f t="shared" si="17"/>
        <v>-2.3775438764746578E-11</v>
      </c>
      <c r="G108" s="36">
        <f t="shared" si="18"/>
        <v>2.3775438764746578E-11</v>
      </c>
      <c r="H108" s="36">
        <f t="shared" si="19"/>
        <v>-1.0123591711866417E-9</v>
      </c>
      <c r="I108" s="36">
        <f t="shared" si="20"/>
        <v>-7.1326316294239728E-13</v>
      </c>
    </row>
    <row r="109" spans="2:9" ht="15.95" customHeight="1" thickBot="1">
      <c r="B109" s="22"/>
      <c r="C109" s="30">
        <f t="shared" si="14"/>
        <v>96</v>
      </c>
      <c r="D109" s="38">
        <f t="shared" si="15"/>
        <v>0</v>
      </c>
      <c r="E109" s="38">
        <f t="shared" si="16"/>
        <v>-7.3041714201116194E-13</v>
      </c>
      <c r="F109" s="38">
        <f t="shared" si="17"/>
        <v>-2.4347238067038734E-11</v>
      </c>
      <c r="G109" s="38">
        <f t="shared" si="18"/>
        <v>2.4347238067038734E-11</v>
      </c>
      <c r="H109" s="38">
        <f t="shared" si="19"/>
        <v>-1.0367064092536804E-9</v>
      </c>
      <c r="I109" s="38">
        <f t="shared" si="20"/>
        <v>-7.3041714201116194E-13</v>
      </c>
    </row>
    <row r="110" spans="2:9" ht="15.95" customHeight="1">
      <c r="B110" s="22"/>
      <c r="C110" s="29">
        <f t="shared" si="14"/>
        <v>97</v>
      </c>
      <c r="D110" s="36">
        <f t="shared" si="15"/>
        <v>0</v>
      </c>
      <c r="E110" s="36">
        <f t="shared" si="16"/>
        <v>-7.479836742765305E-13</v>
      </c>
      <c r="F110" s="36">
        <f t="shared" si="17"/>
        <v>-2.4932789142551016E-11</v>
      </c>
      <c r="G110" s="36">
        <f t="shared" si="18"/>
        <v>2.4932789142551016E-11</v>
      </c>
      <c r="H110" s="36">
        <f t="shared" si="19"/>
        <v>-1.0616391983962314E-9</v>
      </c>
      <c r="I110" s="36">
        <f t="shared" si="20"/>
        <v>-7.479836742765305E-13</v>
      </c>
    </row>
    <row r="111" spans="2:9" ht="15.95" customHeight="1">
      <c r="B111" s="22" t="s">
        <v>90</v>
      </c>
      <c r="C111" s="29">
        <f t="shared" si="14"/>
        <v>98</v>
      </c>
      <c r="D111" s="36">
        <f t="shared" si="15"/>
        <v>0</v>
      </c>
      <c r="E111" s="36">
        <f t="shared" si="16"/>
        <v>-7.6597268164288105E-13</v>
      </c>
      <c r="F111" s="36">
        <f t="shared" si="17"/>
        <v>-2.5532422721429368E-11</v>
      </c>
      <c r="G111" s="36">
        <f t="shared" si="18"/>
        <v>2.5532422721429368E-11</v>
      </c>
      <c r="H111" s="36">
        <f t="shared" si="19"/>
        <v>-1.0871716211176609E-9</v>
      </c>
      <c r="I111" s="36">
        <f t="shared" si="20"/>
        <v>-7.6597268164288105E-13</v>
      </c>
    </row>
    <row r="112" spans="2:9" ht="15.95" customHeight="1">
      <c r="B112" s="22"/>
      <c r="C112" s="29">
        <f t="shared" si="14"/>
        <v>99</v>
      </c>
      <c r="D112" s="36">
        <f t="shared" si="15"/>
        <v>0</v>
      </c>
      <c r="E112" s="36">
        <f t="shared" si="16"/>
        <v>-7.8439432463639235E-13</v>
      </c>
      <c r="F112" s="36">
        <f t="shared" si="17"/>
        <v>-2.6146477487879746E-11</v>
      </c>
      <c r="G112" s="36">
        <f t="shared" si="18"/>
        <v>2.6146477487879746E-11</v>
      </c>
      <c r="H112" s="36">
        <f t="shared" si="19"/>
        <v>-1.1133180986055406E-9</v>
      </c>
      <c r="I112" s="36">
        <f t="shared" si="20"/>
        <v>-7.8439432463639235E-13</v>
      </c>
    </row>
    <row r="113" spans="2:9" ht="15.95" customHeight="1" thickBot="1">
      <c r="B113" s="22"/>
      <c r="C113" s="30">
        <f>1+C112</f>
        <v>100</v>
      </c>
      <c r="D113" s="38">
        <f>IF(H112&lt;1,0,D112)</f>
        <v>0</v>
      </c>
      <c r="E113" s="38">
        <f>F113*$F$7</f>
        <v>-8.0325900814389765E-13</v>
      </c>
      <c r="F113" s="38">
        <f>H112*($F$5+$F$6)/4</f>
        <v>-2.6775300271463256E-11</v>
      </c>
      <c r="G113" s="38">
        <f>D113-F113</f>
        <v>2.6775300271463256E-11</v>
      </c>
      <c r="H113" s="38">
        <f>H112-G113</f>
        <v>-1.1400933988770039E-9</v>
      </c>
      <c r="I113" s="38">
        <f>D113+E113</f>
        <v>-8.0325900814389765E-13</v>
      </c>
    </row>
  </sheetData>
  <mergeCells count="1">
    <mergeCell ref="C2:I2"/>
  </mergeCells>
  <phoneticPr fontId="0" type="noConversion"/>
  <pageMargins left="0.75" right="0.75" top="1" bottom="1" header="0.5" footer="0.5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ΜΗΝΙΑΙΕΣ ΔΟΣΕΙΣ ΔΡΧ</vt:lpstr>
      <vt:lpstr>ΤΡΙΜΗΝΕΣ ΔΟΣΕΙΣ ΔΡΧ</vt:lpstr>
      <vt:lpstr>ΜΗΝΙΑΙΕΣ ΔΟΣΕΙΣ ΣΥΝ</vt:lpstr>
      <vt:lpstr>ΤΡΙΜΗΝΕΣ ΔΟΣΕΙΣ ΣΥΝ</vt:lpstr>
      <vt:lpstr>'ΜΗΝΙΑΙΕΣ ΔΟΣΕΙΣ ΔΡΧ'!Print_Area</vt:lpstr>
      <vt:lpstr>'ΜΗΝΙΑΙΕΣ ΔΟΣΕΙΣ ΣΥΝ'!Print_Area</vt:lpstr>
    </vt:vector>
  </TitlesOfParts>
  <Company>EUROBANK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PANOPOUL</dc:creator>
  <cp:lastModifiedBy>ANGELOS</cp:lastModifiedBy>
  <cp:lastPrinted>2004-06-04T06:10:52Z</cp:lastPrinted>
  <dcterms:created xsi:type="dcterms:W3CDTF">1999-03-19T14:07:19Z</dcterms:created>
  <dcterms:modified xsi:type="dcterms:W3CDTF">2012-09-20T14:32:16Z</dcterms:modified>
</cp:coreProperties>
</file>